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drawingml.chart+xml" PartName="/xl/charts/chart11.xml"/>
  <Override ContentType="application/vnd.openxmlformats-officedocument.drawingml.chart+xml" PartName="/xl/charts/chart7.xml"/>
  <Override ContentType="application/vnd.openxmlformats-officedocument.drawingml.chart+xml" PartName="/xl/charts/chart14.xml"/>
  <Override ContentType="application/vnd.openxmlformats-officedocument.drawingml.chart+xml" PartName="/xl/charts/chart13.xml"/>
  <Override ContentType="application/vnd.openxmlformats-officedocument.drawingml.chart+xml" PartName="/xl/charts/chart4.xml"/>
  <Override ContentType="application/vnd.openxmlformats-officedocument.drawingml.chart+xml" PartName="/xl/charts/chart2.xml"/>
  <Override ContentType="application/vnd.openxmlformats-officedocument.drawingml.chart+xml" PartName="/xl/charts/chart1.xml"/>
  <Override ContentType="application/vnd.openxmlformats-officedocument.drawingml.chart+xml" PartName="/xl/charts/chart10.xml"/>
  <Override ContentType="application/vnd.openxmlformats-officedocument.drawingml.chart+xml" PartName="/xl/charts/chart6.xml"/>
  <Override ContentType="application/vnd.openxmlformats-officedocument.drawingml.chart+xml" PartName="/xl/charts/chart8.xml"/>
  <Override ContentType="application/vnd.openxmlformats-officedocument.drawingml.chart+xml" PartName="/xl/charts/chart15.xml"/>
  <Override ContentType="application/vnd.openxmlformats-officedocument.drawingml.chart+xml" PartName="/xl/charts/chart9.xml"/>
  <Override ContentType="application/vnd.openxmlformats-officedocument.drawingml.chart+xml" PartName="/xl/charts/chart12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Oppgave 2.1" sheetId="1" r:id="rId3"/>
    <sheet state="visible" name="Oppgave 2.2" sheetId="2" r:id="rId4"/>
    <sheet state="visible" name="Oppgave 2.4" sheetId="3" r:id="rId5"/>
    <sheet state="visible" name="Oppgave 2.6" sheetId="4" r:id="rId6"/>
    <sheet state="visible" name="Oppgave 2.7" sheetId="5" r:id="rId7"/>
    <sheet state="visible" name="Oppgave 2.8 a)" sheetId="6" r:id="rId8"/>
    <sheet state="visible" name="Oppgave 2.8 b)" sheetId="7" r:id="rId9"/>
    <sheet state="visible" name="Oppgave 2.9 a)" sheetId="8" r:id="rId10"/>
    <sheet state="visible" name="Oppgave 2.9 b)" sheetId="9" r:id="rId11"/>
    <sheet state="visible" name="Oppgave 2.10" sheetId="10" r:id="rId12"/>
    <sheet state="visible" name="Oppgave 2.11 a)" sheetId="11" r:id="rId13"/>
    <sheet state="visible" name="Oppgave 2.11 b)" sheetId="12" r:id="rId14"/>
    <sheet state="visible" name="Oppgave 2.12 a)" sheetId="13" r:id="rId15"/>
    <sheet state="visible" name="Oppgave 2.12 b)" sheetId="14" r:id="rId16"/>
    <sheet state="visible" name="Oppgave 2.13 a)" sheetId="15" r:id="rId17"/>
    <sheet state="visible" name="Oppgave 2.13 b)" sheetId="16" r:id="rId18"/>
    <sheet state="visible" name="Oppgave 2.14 b)" sheetId="17" r:id="rId19"/>
  </sheets>
  <definedNames/>
  <calcPr/>
</workbook>
</file>

<file path=xl/sharedStrings.xml><?xml version="1.0" encoding="utf-8"?>
<sst xmlns="http://schemas.openxmlformats.org/spreadsheetml/2006/main" count="92" uniqueCount="49">
  <si>
    <t>Standpunkt-karakterer</t>
  </si>
  <si>
    <t>Årstid</t>
  </si>
  <si>
    <t>Frekvens</t>
  </si>
  <si>
    <t>Relativ frekvens</t>
  </si>
  <si>
    <t>Relativ frekvens i prosent</t>
  </si>
  <si>
    <t>Kumulativ frekvens</t>
  </si>
  <si>
    <t>Relativ kumulativ frekvens</t>
  </si>
  <si>
    <t>Relativ kumulativ frekvens i prosent</t>
  </si>
  <si>
    <t>Vinter</t>
  </si>
  <si>
    <t>Vår</t>
  </si>
  <si>
    <t>Sommer</t>
  </si>
  <si>
    <t>Høst</t>
  </si>
  <si>
    <t>Sum</t>
  </si>
  <si>
    <t>Antall hummere</t>
  </si>
  <si>
    <t>Næringsinnhold i 100 g
pepperkaker</t>
  </si>
  <si>
    <t>Antall 
 gram</t>
  </si>
  <si>
    <t>Prosent</t>
  </si>
  <si>
    <t>Grader</t>
  </si>
  <si>
    <t>Protein</t>
  </si>
  <si>
    <t>Karbohydrater</t>
  </si>
  <si>
    <t>Fett</t>
  </si>
  <si>
    <t>Annet</t>
  </si>
  <si>
    <t>Månedsutgifter til en tilfeldig 17-åring</t>
  </si>
  <si>
    <t>I kroner</t>
  </si>
  <si>
    <t>Mat inkludert snop</t>
  </si>
  <si>
    <t>Klær</t>
  </si>
  <si>
    <t>Fornøyelse</t>
  </si>
  <si>
    <t>Hygiene</t>
  </si>
  <si>
    <t>Karakter</t>
  </si>
  <si>
    <t>Antall elever</t>
  </si>
  <si>
    <t>Fritidsaktivitet</t>
  </si>
  <si>
    <t>Håndball</t>
  </si>
  <si>
    <t>Fotball</t>
  </si>
  <si>
    <t>Volleyball</t>
  </si>
  <si>
    <t>Svømming</t>
  </si>
  <si>
    <t>År</t>
  </si>
  <si>
    <t>Antall trafikkdrepte</t>
  </si>
  <si>
    <t>Dersom du vil redigere i regnearket, må du gå til menyen "Fil" og enten velge "Kopier..." eller "Last ned som" for å få din egen kopi.</t>
  </si>
  <si>
    <t>CO₂ i millioner tonn</t>
  </si>
  <si>
    <t>Jenter</t>
  </si>
  <si>
    <t>Gutter</t>
  </si>
  <si>
    <t>Røyker</t>
  </si>
  <si>
    <t>Røyker ikke</t>
  </si>
  <si>
    <t>Antall felte elger</t>
  </si>
  <si>
    <t>Kalv</t>
  </si>
  <si>
    <t>1 1/2 år</t>
  </si>
  <si>
    <t>Eldre</t>
  </si>
  <si>
    <t>Antall mål</t>
  </si>
  <si>
    <t>Antall kamper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</si>
</sst>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</font>
    <font>
      <sz val="14.0"/>
      <name val="Arial"/>
    </font>
    <font>
      <sz val="14.0"/>
      <name val="Source Serif Pro"/>
    </font>
    <font>
      <name val="Arial"/>
    </font>
    <font>
      <sz val="10.0"/>
      <name val="Arial"/>
    </font>
    <font>
      <sz val="14.0"/>
    </font>
    <font>
      <b/>
      <sz val="12.0"/>
    </font>
    <font/>
    <font>
      <sz val="12.0"/>
    </font>
    <font>
      <sz val="12.0"/>
      <color rgb="FF444444"/>
      <name val="Arial"/>
    </font>
    <font>
      <sz val="12.0"/>
      <name val="Arial"/>
    </font>
    <font>
      <sz val="12.0"/>
      <color rgb="FF000000"/>
      <name val="Arial"/>
    </font>
    <font>
      <sz val="14.0"/>
      <color rgb="FF444444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1"/>
    </xf>
    <xf borderId="0" fillId="0" fontId="1" numFmtId="0" xfId="0" applyAlignment="1" applyFont="1">
      <alignment readingOrder="0"/>
    </xf>
    <xf borderId="0" fillId="0" fontId="1" numFmtId="0" xfId="0" applyAlignment="1" applyFont="1">
      <alignment readingOrder="0" shrinkToFit="0" vertical="bottom" wrapText="1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1" numFmtId="0" xfId="0" applyAlignment="1" applyFont="1">
      <alignment horizontal="center" readingOrder="0"/>
    </xf>
    <xf borderId="0" fillId="0" fontId="1" numFmtId="2" xfId="0" applyFont="1" applyNumberFormat="1"/>
    <xf borderId="0" fillId="0" fontId="1" numFmtId="9" xfId="0" applyFont="1" applyNumberFormat="1"/>
    <xf borderId="1" fillId="0" fontId="1" numFmtId="0" xfId="0" applyAlignment="1" applyBorder="1" applyFont="1">
      <alignment horizontal="center" readingOrder="0"/>
    </xf>
    <xf borderId="1" fillId="0" fontId="1" numFmtId="0" xfId="0" applyAlignment="1" applyBorder="1" applyFont="1">
      <alignment readingOrder="0"/>
    </xf>
    <xf borderId="1" fillId="0" fontId="1" numFmtId="0" xfId="0" applyBorder="1" applyFont="1"/>
    <xf borderId="1" fillId="0" fontId="1" numFmtId="2" xfId="0" applyBorder="1" applyFont="1" applyNumberFormat="1"/>
    <xf borderId="1" fillId="0" fontId="1" numFmtId="9" xfId="0" applyBorder="1" applyFont="1" applyNumberFormat="1"/>
    <xf borderId="0" fillId="0" fontId="4" numFmtId="0" xfId="0" applyAlignment="1" applyFont="1">
      <alignment horizontal="left" readingOrder="0"/>
    </xf>
    <xf borderId="0" fillId="0" fontId="5" numFmtId="0" xfId="0" applyAlignment="1" applyFont="1">
      <alignment readingOrder="0"/>
    </xf>
    <xf borderId="0" fillId="0" fontId="5" numFmtId="0" xfId="0" applyAlignment="1" applyFont="1">
      <alignment horizontal="center" readingOrder="0"/>
    </xf>
    <xf borderId="0" fillId="0" fontId="5" numFmtId="0" xfId="0" applyAlignment="1" applyFont="1">
      <alignment horizontal="center"/>
    </xf>
    <xf borderId="0" fillId="0" fontId="5" numFmtId="0" xfId="0" applyAlignment="1" applyFont="1">
      <alignment horizontal="left" readingOrder="0"/>
    </xf>
    <xf borderId="0" fillId="0" fontId="6" numFmtId="0" xfId="0" applyAlignment="1" applyFont="1">
      <alignment readingOrder="0" shrinkToFit="0" wrapText="1"/>
    </xf>
    <xf borderId="0" fillId="0" fontId="6" numFmtId="0" xfId="0" applyAlignment="1" applyFont="1">
      <alignment horizontal="center" readingOrder="0"/>
    </xf>
    <xf borderId="0" fillId="0" fontId="7" numFmtId="0" xfId="0" applyAlignment="1" applyFont="1">
      <alignment horizontal="left" readingOrder="0"/>
    </xf>
    <xf borderId="0" fillId="0" fontId="7" numFmtId="0" xfId="0" applyAlignment="1" applyFont="1">
      <alignment horizontal="center" readingOrder="0"/>
    </xf>
    <xf borderId="0" fillId="0" fontId="7" numFmtId="0" xfId="0" applyAlignment="1" applyFont="1">
      <alignment readingOrder="0"/>
    </xf>
    <xf borderId="0" fillId="0" fontId="8" numFmtId="0" xfId="0" applyAlignment="1" applyFont="1">
      <alignment readingOrder="0"/>
    </xf>
    <xf borderId="0" fillId="0" fontId="9" numFmtId="0" xfId="0" applyAlignment="1" applyFont="1">
      <alignment horizontal="left" readingOrder="0" vertical="top"/>
    </xf>
    <xf borderId="0" fillId="0" fontId="5" numFmtId="0" xfId="0" applyFont="1"/>
    <xf borderId="0" fillId="0" fontId="10" numFmtId="0" xfId="0" applyAlignment="1" applyFont="1">
      <alignment readingOrder="0"/>
    </xf>
    <xf borderId="0" fillId="0" fontId="10" numFmtId="0" xfId="0" applyFont="1"/>
    <xf borderId="0" fillId="2" fontId="11" numFmtId="0" xfId="0" applyAlignment="1" applyFill="1" applyFont="1">
      <alignment horizontal="right" readingOrder="0" shrinkToFit="0" wrapText="0"/>
    </xf>
    <xf borderId="0" fillId="0" fontId="8" numFmtId="0" xfId="0" applyFont="1"/>
    <xf borderId="0" fillId="0" fontId="12" numFmtId="0" xfId="0" applyAlignment="1" applyFont="1">
      <alignment horizontal="left" readingOrder="0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5" Type="http://schemas.openxmlformats.org/officeDocument/2006/relationships/worksheet" Target="worksheets/sheet3.xml"/><Relationship Id="rId19" Type="http://schemas.openxmlformats.org/officeDocument/2006/relationships/worksheet" Target="worksheets/sheet17.xml"/><Relationship Id="rId6" Type="http://schemas.openxmlformats.org/officeDocument/2006/relationships/worksheet" Target="worksheets/sheet4.xml"/><Relationship Id="rId18" Type="http://schemas.openxmlformats.org/officeDocument/2006/relationships/worksheet" Target="worksheets/sheet16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sz="2400">
                <a:solidFill>
                  <a:srgbClr val="000000"/>
                </a:solidFill>
              </a:defRPr>
            </a:pPr>
            <a:r>
              <a:t>Antall hummere i fangstene til Olav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tx>
            <c:strRef>
              <c:f>'Oppgave 2.4'!$B$1</c:f>
            </c:strRef>
          </c:tx>
          <c:spPr>
            <a:solidFill>
              <a:srgbClr val="3366CC"/>
            </a:solidFill>
          </c:spPr>
          <c:cat>
            <c:strRef>
              <c:f>'Oppgave 2.4'!$A$2:$A$6</c:f>
            </c:strRef>
          </c:cat>
          <c:val>
            <c:numRef>
              <c:f>'Oppgave 2.4'!$B$2:$B$6</c:f>
            </c:numRef>
          </c:val>
        </c:ser>
        <c:axId val="144687842"/>
        <c:axId val="521107600"/>
      </c:barChart>
      <c:catAx>
        <c:axId val="14468784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sz="1600">
                    <a:solidFill>
                      <a:srgbClr val="000000"/>
                    </a:solidFill>
                  </a:defRPr>
                </a:pPr>
                <a:r>
                  <a:t>Antall hummere</a:t>
                </a:r>
              </a:p>
            </c:rich>
          </c:tx>
          <c:overlay val="0"/>
        </c:title>
        <c:txPr>
          <a:bodyPr/>
          <a:lstStyle/>
          <a:p>
            <a:pPr lvl="0">
              <a:defRPr b="0" sz="1600">
                <a:solidFill>
                  <a:srgbClr val="000000"/>
                </a:solidFill>
              </a:defRPr>
            </a:pPr>
          </a:p>
        </c:txPr>
        <c:crossAx val="521107600"/>
      </c:catAx>
      <c:valAx>
        <c:axId val="5211076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sz="1600">
                    <a:solidFill>
                      <a:srgbClr val="000000"/>
                    </a:solidFill>
                  </a:defRPr>
                </a:pPr>
                <a:r>
                  <a:t>Frekvens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sz="1600">
                <a:solidFill>
                  <a:srgbClr val="000000"/>
                </a:solidFill>
              </a:defRPr>
            </a:pPr>
          </a:p>
        </c:txPr>
        <c:crossAx val="144687842"/>
      </c:valAx>
    </c:plotArea>
    <c:plotVisOnly val="1"/>
  </c:chart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sz="2400">
                <a:solidFill>
                  <a:srgbClr val="000000"/>
                </a:solidFill>
              </a:defRPr>
            </a:pPr>
            <a:r>
              <a:t>CO₂-utslipp i millioner tonn årene 1998 til 2008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'Oppgave 2.11 b)'!$A$2</c:f>
            </c:strRef>
          </c:tx>
          <c:spPr>
            <a:ln cmpd="sng" w="1905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'Oppgave 2.11 b)'!$B$1:$L$1</c:f>
            </c:strRef>
          </c:cat>
          <c:val>
            <c:numRef>
              <c:f>'Oppgave 2.11 b)'!$B$2:$L$2</c:f>
            </c:numRef>
          </c:val>
          <c:smooth val="0"/>
        </c:ser>
        <c:axId val="1764045883"/>
        <c:axId val="708442160"/>
      </c:lineChart>
      <c:catAx>
        <c:axId val="17640458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sz="1600">
                    <a:solidFill>
                      <a:srgbClr val="000000"/>
                    </a:solidFill>
                  </a:defRPr>
                </a:pPr>
                <a:r>
                  <a:t>År</a:t>
                </a:r>
              </a:p>
            </c:rich>
          </c:tx>
          <c:overlay val="0"/>
        </c:title>
        <c:txPr>
          <a:bodyPr/>
          <a:lstStyle/>
          <a:p>
            <a:pPr lvl="0">
              <a:defRPr b="0" sz="1600">
                <a:solidFill>
                  <a:srgbClr val="000000"/>
                </a:solidFill>
              </a:defRPr>
            </a:pPr>
          </a:p>
        </c:txPr>
        <c:crossAx val="708442160"/>
      </c:catAx>
      <c:valAx>
        <c:axId val="708442160"/>
        <c:scaling>
          <c:orientation val="minMax"/>
          <c:max val="46.0"/>
          <c:min val="39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sz="1600">
                    <a:solidFill>
                      <a:srgbClr val="000000"/>
                    </a:solidFill>
                  </a:defRPr>
                </a:pPr>
                <a:r>
                  <a:t>CO₂ i millioner tonn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sz="1600">
                <a:solidFill>
                  <a:srgbClr val="000000"/>
                </a:solidFill>
              </a:defRPr>
            </a:pPr>
          </a:p>
        </c:txPr>
        <c:crossAx val="1764045883"/>
      </c:valAx>
    </c:plotArea>
    <c:plotVisOnly val="1"/>
  </c:chart>
</c:chartSpace>
</file>

<file path=xl/charts/chart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sz="2400">
                <a:solidFill>
                  <a:srgbClr val="000000"/>
                </a:solidFill>
              </a:defRPr>
            </a:pPr>
            <a:r>
              <a:t>Antall felte elger i årene 1986 til og med 2007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'Oppgave 2.12 a)'!$A$2</c:f>
            </c:strRef>
          </c:tx>
          <c:spPr>
            <a:ln cmpd="sng" w="1905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'Oppgave 2.12 a)'!$B$1:$W$1</c:f>
            </c:strRef>
          </c:cat>
          <c:val>
            <c:numRef>
              <c:f>'Oppgave 2.12 a)'!$B$2:$W$2</c:f>
            </c:numRef>
          </c:val>
          <c:smooth val="0"/>
        </c:ser>
        <c:axId val="320781096"/>
        <c:axId val="337031200"/>
      </c:lineChart>
      <c:catAx>
        <c:axId val="320781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sz="1600">
                    <a:solidFill>
                      <a:srgbClr val="000000"/>
                    </a:solidFill>
                  </a:defRPr>
                </a:pPr>
                <a:r>
                  <a:t>År</a:t>
                </a:r>
              </a:p>
            </c:rich>
          </c:tx>
          <c:overlay val="0"/>
        </c:title>
        <c:txPr>
          <a:bodyPr/>
          <a:lstStyle/>
          <a:p>
            <a:pPr lvl="0">
              <a:defRPr b="0" sz="1600">
                <a:solidFill>
                  <a:srgbClr val="000000"/>
                </a:solidFill>
              </a:defRPr>
            </a:pPr>
          </a:p>
        </c:txPr>
        <c:crossAx val="337031200"/>
      </c:catAx>
      <c:valAx>
        <c:axId val="337031200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sz="1600">
                    <a:solidFill>
                      <a:srgbClr val="000000"/>
                    </a:solidFill>
                  </a:defRPr>
                </a:pPr>
                <a:r>
                  <a:t>Antall felte elger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sz="1600">
                <a:solidFill>
                  <a:srgbClr val="000000"/>
                </a:solidFill>
              </a:defRPr>
            </a:pPr>
          </a:p>
        </c:txPr>
        <c:crossAx val="320781096"/>
      </c:valAx>
    </c:plotArea>
    <c:plotVisOnly val="1"/>
  </c:chart>
</c:chartSpace>
</file>

<file path=xl/charts/chart1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sz="2400">
                <a:solidFill>
                  <a:srgbClr val="000000"/>
                </a:solidFill>
              </a:defRPr>
            </a:pPr>
            <a:r>
              <a:t>Felte elger etter alder i årene 1986 til og med 2007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'Oppgave 2.12 b)'!$B$3</c:f>
            </c:strRef>
          </c:tx>
          <c:spPr>
            <a:ln cmpd="sng" w="1905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'Oppgave 2.12 b)'!$C$2:$X$2</c:f>
            </c:strRef>
          </c:cat>
          <c:val>
            <c:numRef>
              <c:f>'Oppgave 2.12 b)'!$C$3:$X$3</c:f>
            </c:numRef>
          </c:val>
          <c:smooth val="0"/>
        </c:ser>
        <c:ser>
          <c:idx val="1"/>
          <c:order val="1"/>
          <c:tx>
            <c:strRef>
              <c:f>'Oppgave 2.12 b)'!$B$4</c:f>
            </c:strRef>
          </c:tx>
          <c:spPr>
            <a:ln cmpd="sng" w="1905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'Oppgave 2.12 b)'!$C$2:$X$2</c:f>
            </c:strRef>
          </c:cat>
          <c:val>
            <c:numRef>
              <c:f>'Oppgave 2.12 b)'!$C$4:$X$4</c:f>
            </c:numRef>
          </c:val>
          <c:smooth val="0"/>
        </c:ser>
        <c:ser>
          <c:idx val="2"/>
          <c:order val="2"/>
          <c:tx>
            <c:strRef>
              <c:f>'Oppgave 2.12 b)'!$B$5</c:f>
            </c:strRef>
          </c:tx>
          <c:spPr>
            <a:ln cmpd="sng" w="19050">
              <a:solidFill>
                <a:srgbClr val="38761D"/>
              </a:solidFill>
            </a:ln>
          </c:spPr>
          <c:marker>
            <c:symbol val="none"/>
          </c:marker>
          <c:cat>
            <c:strRef>
              <c:f>'Oppgave 2.12 b)'!$C$2:$X$2</c:f>
            </c:strRef>
          </c:cat>
          <c:val>
            <c:numRef>
              <c:f>'Oppgave 2.12 b)'!$C$5:$X$5</c:f>
            </c:numRef>
          </c:val>
          <c:smooth val="0"/>
        </c:ser>
        <c:axId val="2051934211"/>
        <c:axId val="1771629980"/>
      </c:lineChart>
      <c:catAx>
        <c:axId val="20519342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sz="1600">
                    <a:solidFill>
                      <a:srgbClr val="000000"/>
                    </a:solidFill>
                  </a:defRPr>
                </a:pPr>
                <a:r>
                  <a:t>År</a:t>
                </a:r>
              </a:p>
            </c:rich>
          </c:tx>
          <c:overlay val="0"/>
        </c:title>
        <c:txPr>
          <a:bodyPr/>
          <a:lstStyle/>
          <a:p>
            <a:pPr lvl="0">
              <a:defRPr b="0" sz="1600">
                <a:solidFill>
                  <a:srgbClr val="000000"/>
                </a:solidFill>
              </a:defRPr>
            </a:pPr>
          </a:p>
        </c:txPr>
        <c:crossAx val="1771629980"/>
      </c:catAx>
      <c:valAx>
        <c:axId val="1771629980"/>
        <c:scaling>
          <c:orientation val="minMax"/>
          <c:max val="16000.0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sz="1600">
                    <a:solidFill>
                      <a:srgbClr val="000000"/>
                    </a:solidFill>
                  </a:defRPr>
                </a:pPr>
                <a:r>
                  <a:t>Antall felte elger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sz="1600">
                <a:solidFill>
                  <a:srgbClr val="000000"/>
                </a:solidFill>
              </a:defRPr>
            </a:pPr>
          </a:p>
        </c:txPr>
        <c:crossAx val="2051934211"/>
      </c:valAx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</a:p>
      </c:txPr>
    </c:legend>
    <c:plotVisOnly val="1"/>
  </c:chart>
</c:chartSpace>
</file>

<file path=xl/charts/chart1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sz="2400">
                <a:solidFill>
                  <a:srgbClr val="000000"/>
                </a:solidFill>
              </a:defRPr>
            </a:pPr>
            <a:r>
              <a:t>Røykevanene blant jenter og gutter ved skolen</a:t>
            </a:r>
          </a:p>
        </c:rich>
      </c:tx>
      <c:overlay val="0"/>
    </c:title>
    <c:plotArea>
      <c:layout/>
      <c:barChart>
        <c:barDir val="col"/>
        <c:grouping val="stacked"/>
        <c:ser>
          <c:idx val="0"/>
          <c:order val="0"/>
          <c:tx>
            <c:strRef>
              <c:f>'Oppgave 2.13 a)'!$A$2</c:f>
            </c:strRef>
          </c:tx>
          <c:spPr>
            <a:solidFill>
              <a:srgbClr val="3366CC"/>
            </a:solidFill>
          </c:spPr>
          <c:cat>
            <c:strRef>
              <c:f>'Oppgave 2.13 a)'!$B$1:$C$1</c:f>
            </c:strRef>
          </c:cat>
          <c:val>
            <c:numRef>
              <c:f>'Oppgave 2.13 a)'!$B$2:$C$2</c:f>
            </c:numRef>
          </c:val>
        </c:ser>
        <c:ser>
          <c:idx val="1"/>
          <c:order val="1"/>
          <c:tx>
            <c:strRef>
              <c:f>'Oppgave 2.13 a)'!$A$3</c:f>
            </c:strRef>
          </c:tx>
          <c:spPr>
            <a:solidFill>
              <a:srgbClr val="DC3912"/>
            </a:solidFill>
          </c:spPr>
          <c:cat>
            <c:strRef>
              <c:f>'Oppgave 2.13 a)'!$B$1:$C$1</c:f>
            </c:strRef>
          </c:cat>
          <c:val>
            <c:numRef>
              <c:f>'Oppgave 2.13 a)'!$B$3:$C$3</c:f>
            </c:numRef>
          </c:val>
        </c:ser>
        <c:overlap val="100"/>
        <c:axId val="1939307523"/>
        <c:axId val="1978870135"/>
      </c:barChart>
      <c:catAx>
        <c:axId val="1939307523"/>
        <c:scaling>
          <c:orientation val="minMax"/>
        </c:scaling>
        <c:delete val="0"/>
        <c:axPos val="b"/>
        <c:txPr>
          <a:bodyPr/>
          <a:lstStyle/>
          <a:p>
            <a:pPr lvl="0">
              <a:defRPr b="0" sz="1600">
                <a:solidFill>
                  <a:srgbClr val="000000"/>
                </a:solidFill>
              </a:defRPr>
            </a:pPr>
          </a:p>
        </c:txPr>
        <c:crossAx val="1978870135"/>
      </c:catAx>
      <c:valAx>
        <c:axId val="197887013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sz="1600">
                    <a:solidFill>
                      <a:srgbClr val="000000"/>
                    </a:solidFill>
                  </a:defRPr>
                </a:pPr>
                <a:r>
                  <a:t>Antall elever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sz="1600">
                <a:solidFill>
                  <a:srgbClr val="000000"/>
                </a:solidFill>
              </a:defRPr>
            </a:pPr>
          </a:p>
        </c:txPr>
        <c:crossAx val="1939307523"/>
      </c:valAx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</a:p>
      </c:txPr>
    </c:legend>
    <c:plotVisOnly val="1"/>
  </c:chart>
</c:chartSpace>
</file>

<file path=xl/charts/chart1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sz="2400">
                <a:solidFill>
                  <a:srgbClr val="000000"/>
                </a:solidFill>
              </a:defRPr>
            </a:pPr>
            <a:r>
              <a:t>Røykevanene blant jenter og gutter ved skolen</a:t>
            </a:r>
          </a:p>
        </c:rich>
      </c:tx>
      <c:overlay val="0"/>
    </c:title>
    <c:plotArea>
      <c:layout/>
      <c:barChart>
        <c:barDir val="col"/>
        <c:grouping val="percentStacked"/>
        <c:ser>
          <c:idx val="0"/>
          <c:order val="0"/>
          <c:tx>
            <c:strRef>
              <c:f>'Oppgave 2.13 b)'!$A$2</c:f>
            </c:strRef>
          </c:tx>
          <c:spPr>
            <a:solidFill>
              <a:srgbClr val="3366CC"/>
            </a:solidFill>
          </c:spPr>
          <c:cat>
            <c:strRef>
              <c:f>'Oppgave 2.13 b)'!$B$1:$C$1</c:f>
            </c:strRef>
          </c:cat>
          <c:val>
            <c:numRef>
              <c:f>'Oppgave 2.13 b)'!$B$2:$C$2</c:f>
            </c:numRef>
          </c:val>
        </c:ser>
        <c:ser>
          <c:idx val="1"/>
          <c:order val="1"/>
          <c:tx>
            <c:strRef>
              <c:f>'Oppgave 2.13 b)'!$A$3</c:f>
            </c:strRef>
          </c:tx>
          <c:spPr>
            <a:solidFill>
              <a:srgbClr val="DC3912"/>
            </a:solidFill>
          </c:spPr>
          <c:cat>
            <c:strRef>
              <c:f>'Oppgave 2.13 b)'!$B$1:$C$1</c:f>
            </c:strRef>
          </c:cat>
          <c:val>
            <c:numRef>
              <c:f>'Oppgave 2.13 b)'!$B$3:$C$3</c:f>
            </c:numRef>
          </c:val>
        </c:ser>
        <c:overlap val="100"/>
        <c:axId val="855292754"/>
        <c:axId val="2075186762"/>
      </c:barChart>
      <c:catAx>
        <c:axId val="855292754"/>
        <c:scaling>
          <c:orientation val="minMax"/>
        </c:scaling>
        <c:delete val="0"/>
        <c:axPos val="b"/>
        <c:txPr>
          <a:bodyPr/>
          <a:lstStyle/>
          <a:p>
            <a:pPr lvl="0">
              <a:defRPr b="0" sz="1600">
                <a:solidFill>
                  <a:srgbClr val="000000"/>
                </a:solidFill>
              </a:defRPr>
            </a:pPr>
          </a:p>
        </c:txPr>
        <c:crossAx val="2075186762"/>
      </c:catAx>
      <c:valAx>
        <c:axId val="207518676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sz="1600">
                    <a:solidFill>
                      <a:srgbClr val="000000"/>
                    </a:solidFill>
                  </a:defRPr>
                </a:pPr>
                <a:r>
                  <a:t>Antall elever i prosent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sz="1600">
                <a:solidFill>
                  <a:srgbClr val="000000"/>
                </a:solidFill>
              </a:defRPr>
            </a:pPr>
          </a:p>
        </c:txPr>
        <c:crossAx val="855292754"/>
      </c:valAx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</a:p>
      </c:txPr>
    </c:legend>
    <c:plotVisOnly val="1"/>
  </c:chart>
</c:chartSpace>
</file>

<file path=xl/charts/chart1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sz="2000">
                <a:solidFill>
                  <a:srgbClr val="000000"/>
                </a:solidFill>
              </a:defRPr>
            </a:pPr>
            <a:r>
              <a:t>Kampene i runde 29 i Tippeligaen i 2009 sortert etter antall mål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tx>
            <c:strRef>
              <c:f>'Oppgave 2.14 b)'!$A$3</c:f>
            </c:strRef>
          </c:tx>
          <c:spPr>
            <a:solidFill>
              <a:srgbClr val="3366CC"/>
            </a:solidFill>
          </c:spPr>
          <c:cat>
            <c:strRef>
              <c:f>'Oppgave 2.14 b)'!$B$2:$G$2</c:f>
            </c:strRef>
          </c:cat>
          <c:val>
            <c:numRef>
              <c:f>'Oppgave 2.14 b)'!$B$3:$G$3</c:f>
            </c:numRef>
          </c:val>
        </c:ser>
        <c:axId val="953329584"/>
        <c:axId val="455374110"/>
      </c:barChart>
      <c:catAx>
        <c:axId val="953329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sz="1600">
                    <a:solidFill>
                      <a:srgbClr val="000000"/>
                    </a:solidFill>
                  </a:defRPr>
                </a:pPr>
                <a:r>
                  <a:t>Antall mål i kampene</a:t>
                </a:r>
              </a:p>
            </c:rich>
          </c:tx>
          <c:overlay val="0"/>
        </c:title>
        <c:txPr>
          <a:bodyPr/>
          <a:lstStyle/>
          <a:p>
            <a:pPr lvl="0">
              <a:defRPr b="0" sz="1600">
                <a:solidFill>
                  <a:srgbClr val="000000"/>
                </a:solidFill>
              </a:defRPr>
            </a:pPr>
          </a:p>
        </c:txPr>
        <c:crossAx val="455374110"/>
      </c:catAx>
      <c:valAx>
        <c:axId val="45537411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sz="1600">
                    <a:solidFill>
                      <a:srgbClr val="000000"/>
                    </a:solidFill>
                  </a:defRPr>
                </a:pPr>
                <a:r>
                  <a:t>Antall kamper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sz="1600">
                <a:solidFill>
                  <a:srgbClr val="000000"/>
                </a:solidFill>
              </a:defRPr>
            </a:pPr>
          </a:p>
        </c:txPr>
        <c:crossAx val="953329584"/>
      </c:valAx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sz="2400">
                <a:solidFill>
                  <a:srgbClr val="000000"/>
                </a:solidFill>
              </a:defRPr>
            </a:pPr>
            <a:r>
              <a:t>Næringsinnhold i 100 g pepperkaker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tx>
            <c:strRef>
              <c:f>'Oppgave 2.6'!$C$1</c:f>
            </c:strRef>
          </c:tx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'Oppgave 2.6'!$A$2:$A$5</c:f>
            </c:strRef>
          </c:cat>
          <c:val>
            <c:numRef>
              <c:f>'Oppgave 2.6'!$C$2:$C$5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sz="2400">
                <a:solidFill>
                  <a:srgbClr val="000000"/>
                </a:solidFill>
              </a:defRPr>
            </a:pPr>
            <a:r>
              <a:t>Månedsutgifter til en tilfeldig 17-åring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tx>
            <c:strRef>
              <c:f>'Oppgave 2.7'!$C$1</c:f>
            </c:strRef>
          </c:tx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Pt>
            <c:idx val="4"/>
            <c:spPr>
              <a:solidFill>
                <a:srgbClr val="990099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'Oppgave 2.7'!$A$2:$A$6</c:f>
            </c:strRef>
          </c:cat>
          <c:val>
            <c:numRef>
              <c:f>'Oppgave 2.7'!$C$2:$C$6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sz="2400">
                <a:solidFill>
                  <a:srgbClr val="000000"/>
                </a:solidFill>
              </a:defRPr>
            </a:pPr>
            <a:r>
              <a:t>Karakterfordeling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tx>
            <c:strRef>
              <c:f>'Oppgave 2.8 a)'!$A$2</c:f>
            </c:strRef>
          </c:tx>
          <c:spPr>
            <a:solidFill>
              <a:srgbClr val="3366CC"/>
            </a:solidFill>
          </c:spPr>
          <c:cat>
            <c:strRef>
              <c:f>'Oppgave 2.8 a)'!$B$1:$G$1</c:f>
            </c:strRef>
          </c:cat>
          <c:val>
            <c:numRef>
              <c:f>'Oppgave 2.8 a)'!$B$2:$G$2</c:f>
            </c:numRef>
          </c:val>
        </c:ser>
        <c:axId val="13220361"/>
        <c:axId val="1522345566"/>
      </c:barChart>
      <c:catAx>
        <c:axId val="1322036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sz="1600">
                    <a:solidFill>
                      <a:srgbClr val="000000"/>
                    </a:solidFill>
                  </a:defRPr>
                </a:pPr>
                <a:r>
                  <a:t>Karakter</a:t>
                </a:r>
              </a:p>
            </c:rich>
          </c:tx>
          <c:overlay val="0"/>
        </c:title>
        <c:txPr>
          <a:bodyPr/>
          <a:lstStyle/>
          <a:p>
            <a:pPr lvl="0">
              <a:defRPr b="0" sz="1600">
                <a:solidFill>
                  <a:srgbClr val="000000"/>
                </a:solidFill>
              </a:defRPr>
            </a:pPr>
          </a:p>
        </c:txPr>
        <c:crossAx val="1522345566"/>
      </c:catAx>
      <c:valAx>
        <c:axId val="152234556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sz="1600">
                    <a:solidFill>
                      <a:srgbClr val="000000"/>
                    </a:solidFill>
                  </a:defRPr>
                </a:pPr>
                <a:r>
                  <a:t>Antall elever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sz="1600">
                <a:solidFill>
                  <a:srgbClr val="000000"/>
                </a:solidFill>
              </a:defRPr>
            </a:pPr>
          </a:p>
        </c:txPr>
        <c:crossAx val="13220361"/>
      </c:valAx>
    </c:plotArea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sz="3600">
                <a:solidFill>
                  <a:srgbClr val="000000"/>
                </a:solidFill>
              </a:defRPr>
            </a:pPr>
            <a:r>
              <a:t>Karakterfordeling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tx>
            <c:strRef>
              <c:f>'Oppgave 2.8 b)'!$A$2</c:f>
            </c:strRef>
          </c:tx>
          <c:dPt>
            <c:idx val="0"/>
            <c:spPr>
              <a:solidFill>
                <a:srgbClr val="3366CC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'Oppgave 2.8 b)'!$B$1:$G$1</c:f>
            </c:strRef>
          </c:cat>
          <c:val>
            <c:numRef>
              <c:f>'Oppgave 2.8 b)'!$B$2:$G$2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2400">
              <a:solidFill>
                <a:srgbClr val="000000"/>
              </a:solidFill>
            </a:defRPr>
          </a:pPr>
        </a:p>
      </c:txPr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sz="2400">
                <a:solidFill>
                  <a:srgbClr val="000000"/>
                </a:solidFill>
              </a:defRPr>
            </a:pPr>
            <a:r>
              <a:t>Fritidsaktiviteter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tx>
            <c:strRef>
              <c:f>'Oppgave 2.9 a)'!$A$2</c:f>
            </c:strRef>
          </c:tx>
          <c:spPr>
            <a:solidFill>
              <a:srgbClr val="3366CC"/>
            </a:solidFill>
          </c:spPr>
          <c:cat>
            <c:strRef>
              <c:f>'Oppgave 2.9 a)'!$B$1:$F$1</c:f>
            </c:strRef>
          </c:cat>
          <c:val>
            <c:numRef>
              <c:f>'Oppgave 2.9 a)'!$B$2:$F$2</c:f>
            </c:numRef>
          </c:val>
        </c:ser>
        <c:axId val="1279120775"/>
        <c:axId val="34852540"/>
      </c:barChart>
      <c:catAx>
        <c:axId val="12791207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sz="1600">
                    <a:solidFill>
                      <a:srgbClr val="000000"/>
                    </a:solidFill>
                  </a:defRPr>
                </a:pPr>
                <a:r>
                  <a:t>Fritidsaktivitet</a:t>
                </a:r>
              </a:p>
            </c:rich>
          </c:tx>
          <c:overlay val="0"/>
        </c:title>
        <c:txPr>
          <a:bodyPr/>
          <a:lstStyle/>
          <a:p>
            <a:pPr lvl="0">
              <a:defRPr b="0" sz="1600">
                <a:solidFill>
                  <a:srgbClr val="000000"/>
                </a:solidFill>
              </a:defRPr>
            </a:pPr>
          </a:p>
        </c:txPr>
        <c:crossAx val="34852540"/>
      </c:catAx>
      <c:valAx>
        <c:axId val="348525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sz="1600">
                    <a:solidFill>
                      <a:srgbClr val="000000"/>
                    </a:solidFill>
                  </a:defRPr>
                </a:pPr>
                <a:r>
                  <a:t>Frekvens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sz="1600">
                <a:solidFill>
                  <a:srgbClr val="000000"/>
                </a:solidFill>
              </a:defRPr>
            </a:pPr>
          </a:p>
        </c:txPr>
        <c:crossAx val="1279120775"/>
      </c:valAx>
    </c:plotArea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sz="2400">
                <a:solidFill>
                  <a:srgbClr val="000000"/>
                </a:solidFill>
              </a:defRPr>
            </a:pPr>
            <a:r>
              <a:t>Fritidsaktiviteter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tx>
            <c:strRef>
              <c:f>'Oppgave 2.9 b)'!$A$2</c:f>
            </c:strRef>
          </c:tx>
          <c:dPt>
            <c:idx val="0"/>
            <c:spPr>
              <a:solidFill>
                <a:srgbClr val="3366CC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'Oppgave 2.9 b)'!$B$1:$F$1</c:f>
            </c:strRef>
          </c:cat>
          <c:val>
            <c:numRef>
              <c:f>'Oppgave 2.9 b)'!$B$2:$F$2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</a:p>
      </c:txPr>
    </c:legend>
    <c:plotVisOnly val="1"/>
  </c:chart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sz="2400">
                <a:solidFill>
                  <a:srgbClr val="000000"/>
                </a:solidFill>
              </a:defRPr>
            </a:pPr>
            <a:r>
              <a:t>Antall trafikkdrepte i årene 2001 til 2008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'Oppgave 2.10'!$A$2</c:f>
            </c:strRef>
          </c:tx>
          <c:spPr>
            <a:ln cmpd="sng" w="1905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'Oppgave 2.10'!$B$1:$I$1</c:f>
            </c:strRef>
          </c:cat>
          <c:val>
            <c:numRef>
              <c:f>'Oppgave 2.10'!$B$2:$I$2</c:f>
            </c:numRef>
          </c:val>
          <c:smooth val="0"/>
        </c:ser>
        <c:axId val="1262712417"/>
        <c:axId val="1217034084"/>
      </c:lineChart>
      <c:catAx>
        <c:axId val="1262712417"/>
        <c:scaling>
          <c:orientation val="minMax"/>
          <c:min val="2001.0"/>
        </c:scaling>
        <c:delete val="0"/>
        <c:axPos val="b"/>
        <c:title>
          <c:tx>
            <c:rich>
              <a:bodyPr/>
              <a:lstStyle/>
              <a:p>
                <a:pPr lvl="0">
                  <a:defRPr b="0" sz="1600">
                    <a:solidFill>
                      <a:srgbClr val="000000"/>
                    </a:solidFill>
                  </a:defRPr>
                </a:pPr>
                <a:r>
                  <a:t>År</a:t>
                </a:r>
              </a:p>
            </c:rich>
          </c:tx>
          <c:overlay val="0"/>
        </c:title>
        <c:txPr>
          <a:bodyPr/>
          <a:lstStyle/>
          <a:p>
            <a:pPr lvl="0">
              <a:defRPr b="0" sz="1600">
                <a:solidFill>
                  <a:srgbClr val="000000"/>
                </a:solidFill>
                <a:latin typeface="Roboto"/>
              </a:defRPr>
            </a:pPr>
          </a:p>
        </c:txPr>
        <c:crossAx val="1217034084"/>
      </c:catAx>
      <c:valAx>
        <c:axId val="1217034084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sz="1600">
                    <a:solidFill>
                      <a:srgbClr val="000000"/>
                    </a:solidFill>
                  </a:defRPr>
                </a:pPr>
                <a:r>
                  <a:t>Antall trafikkdrepte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sz="1600">
                <a:solidFill>
                  <a:srgbClr val="000000"/>
                </a:solidFill>
              </a:defRPr>
            </a:pPr>
          </a:p>
        </c:txPr>
        <c:crossAx val="1262712417"/>
      </c:valAx>
    </c:plotArea>
    <c:plotVisOnly val="1"/>
  </c:chart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sz="2400">
                <a:solidFill>
                  <a:srgbClr val="000000"/>
                </a:solidFill>
              </a:defRPr>
            </a:pPr>
            <a:r>
              <a:t>CO₂-utslipp i millioner tonn årene 1998 til 2008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'Oppgave 2.11 a)'!$A$2</c:f>
            </c:strRef>
          </c:tx>
          <c:spPr>
            <a:ln cmpd="sng" w="1905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'Oppgave 2.11 a)'!$B$1:$L$1</c:f>
            </c:strRef>
          </c:cat>
          <c:val>
            <c:numRef>
              <c:f>'Oppgave 2.11 a)'!$B$2:$L$2</c:f>
            </c:numRef>
          </c:val>
          <c:smooth val="0"/>
        </c:ser>
        <c:axId val="337620879"/>
        <c:axId val="1551384522"/>
      </c:lineChart>
      <c:catAx>
        <c:axId val="3376208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sz="1600">
                    <a:solidFill>
                      <a:srgbClr val="000000"/>
                    </a:solidFill>
                  </a:defRPr>
                </a:pPr>
                <a:r>
                  <a:t>År</a:t>
                </a:r>
              </a:p>
            </c:rich>
          </c:tx>
          <c:overlay val="0"/>
        </c:title>
        <c:txPr>
          <a:bodyPr/>
          <a:lstStyle/>
          <a:p>
            <a:pPr lvl="0">
              <a:defRPr b="0" sz="1600">
                <a:solidFill>
                  <a:srgbClr val="000000"/>
                </a:solidFill>
              </a:defRPr>
            </a:pPr>
          </a:p>
        </c:txPr>
        <c:crossAx val="1551384522"/>
      </c:catAx>
      <c:valAx>
        <c:axId val="1551384522"/>
        <c:scaling>
          <c:orientation val="minMax"/>
          <c:max val="50.0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sz="1600">
                    <a:solidFill>
                      <a:srgbClr val="000000"/>
                    </a:solidFill>
                  </a:defRPr>
                </a:pPr>
                <a:r>
                  <a:t>CO₂ i millioner tonn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sz="1600">
                <a:solidFill>
                  <a:srgbClr val="000000"/>
                </a:solidFill>
              </a:defRPr>
            </a:pPr>
          </a:p>
        </c:txPr>
        <c:crossAx val="337620879"/>
      </c:valAx>
    </c:plotArea>
    <c:plotVisOnly val="1"/>
  </c:chart>
</c:chartSpace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57150</xdr:colOff>
      <xdr:row>2</xdr:row>
      <xdr:rowOff>57150</xdr:rowOff>
    </xdr:from>
    <xdr:ext cx="6334125" cy="3533775"/>
    <xdr:graphicFrame>
      <xdr:nvGraphicFramePr>
        <xdr:cNvPr id="8" name="Chart 8" title="Diagra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76200</xdr:colOff>
      <xdr:row>2</xdr:row>
      <xdr:rowOff>76200</xdr:rowOff>
    </xdr:from>
    <xdr:ext cx="6181725" cy="3533775"/>
    <xdr:graphicFrame>
      <xdr:nvGraphicFramePr>
        <xdr:cNvPr id="9" name="Chart 9" title="Diagra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9525</xdr:colOff>
      <xdr:row>3</xdr:row>
      <xdr:rowOff>85725</xdr:rowOff>
    </xdr:from>
    <xdr:ext cx="6610350" cy="3533775"/>
    <xdr:graphicFrame>
      <xdr:nvGraphicFramePr>
        <xdr:cNvPr id="10" name="Chart 10" title="Diagra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123825</xdr:colOff>
      <xdr:row>2</xdr:row>
      <xdr:rowOff>19050</xdr:rowOff>
    </xdr:from>
    <xdr:ext cx="6248400" cy="3533775"/>
    <xdr:graphicFrame>
      <xdr:nvGraphicFramePr>
        <xdr:cNvPr id="12" name="Chart 12" title="Diagra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19050</xdr:colOff>
      <xdr:row>6</xdr:row>
      <xdr:rowOff>123825</xdr:rowOff>
    </xdr:from>
    <xdr:ext cx="6924675" cy="3781425"/>
    <xdr:graphicFrame>
      <xdr:nvGraphicFramePr>
        <xdr:cNvPr id="14" name="Chart 14" title="Diagra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0</xdr:colOff>
      <xdr:row>3</xdr:row>
      <xdr:rowOff>66675</xdr:rowOff>
    </xdr:from>
    <xdr:ext cx="6257925" cy="3533775"/>
    <xdr:graphicFrame>
      <xdr:nvGraphicFramePr>
        <xdr:cNvPr id="11" name="Chart 11" title="Diagra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104775</xdr:colOff>
      <xdr:row>3</xdr:row>
      <xdr:rowOff>104775</xdr:rowOff>
    </xdr:from>
    <xdr:ext cx="6381750" cy="3533775"/>
    <xdr:graphicFrame>
      <xdr:nvGraphicFramePr>
        <xdr:cNvPr id="13" name="Chart 13" title="Diagra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114300</xdr:colOff>
      <xdr:row>3</xdr:row>
      <xdr:rowOff>142875</xdr:rowOff>
    </xdr:from>
    <xdr:ext cx="6162675" cy="3533775"/>
    <xdr:graphicFrame>
      <xdr:nvGraphicFramePr>
        <xdr:cNvPr id="15" name="Chart 15" title="Diagra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114300</xdr:colOff>
      <xdr:row>7</xdr:row>
      <xdr:rowOff>57150</xdr:rowOff>
    </xdr:from>
    <xdr:ext cx="6219825" cy="3533775"/>
    <xdr:graphicFrame>
      <xdr:nvGraphicFramePr>
        <xdr:cNvPr id="1" name="Chart 1" title="Diagra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28575</xdr:colOff>
      <xdr:row>7</xdr:row>
      <xdr:rowOff>19050</xdr:rowOff>
    </xdr:from>
    <xdr:ext cx="6543675" cy="3876675"/>
    <xdr:graphicFrame>
      <xdr:nvGraphicFramePr>
        <xdr:cNvPr id="2" name="Chart 2" title="Diagra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38100</xdr:colOff>
      <xdr:row>7</xdr:row>
      <xdr:rowOff>85725</xdr:rowOff>
    </xdr:from>
    <xdr:ext cx="6238875" cy="3533775"/>
    <xdr:graphicFrame>
      <xdr:nvGraphicFramePr>
        <xdr:cNvPr id="3" name="Chart 3" title="Diagra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95250</xdr:colOff>
      <xdr:row>3</xdr:row>
      <xdr:rowOff>104775</xdr:rowOff>
    </xdr:from>
    <xdr:ext cx="5381625" cy="3095625"/>
    <xdr:graphicFrame>
      <xdr:nvGraphicFramePr>
        <xdr:cNvPr id="4" name="Chart 4" title="Diagra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38100</xdr:colOff>
      <xdr:row>2</xdr:row>
      <xdr:rowOff>66675</xdr:rowOff>
    </xdr:from>
    <xdr:ext cx="9877425" cy="5791200"/>
    <xdr:graphicFrame>
      <xdr:nvGraphicFramePr>
        <xdr:cNvPr id="5" name="Chart 5" title="Diagra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114300</xdr:colOff>
      <xdr:row>2</xdr:row>
      <xdr:rowOff>76200</xdr:rowOff>
    </xdr:from>
    <xdr:ext cx="6448425" cy="3533775"/>
    <xdr:graphicFrame>
      <xdr:nvGraphicFramePr>
        <xdr:cNvPr id="6" name="Chart 6" title="Diagra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57150</xdr:colOff>
      <xdr:row>2</xdr:row>
      <xdr:rowOff>47625</xdr:rowOff>
    </xdr:from>
    <xdr:ext cx="6181725" cy="3495675"/>
    <xdr:graphicFrame>
      <xdr:nvGraphicFramePr>
        <xdr:cNvPr id="7" name="Chart 7" title="Diagra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5.86"/>
  </cols>
  <sheetData>
    <row r="1">
      <c r="A1" s="1" t="s">
        <v>0</v>
      </c>
      <c r="B1" s="2" t="s">
        <v>2</v>
      </c>
      <c r="C1" s="1" t="s">
        <v>5</v>
      </c>
      <c r="D1" s="1" t="s">
        <v>3</v>
      </c>
      <c r="E1" s="4"/>
      <c r="F1" s="4"/>
      <c r="G1" s="4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>
      <c r="A2" s="7">
        <v>1.0</v>
      </c>
      <c r="B2" s="2">
        <v>1.0</v>
      </c>
      <c r="C2" s="2">
        <f>B2</f>
        <v>1</v>
      </c>
      <c r="D2" s="8">
        <f t="shared" ref="D2:D7" si="1">B2/$B$8</f>
        <v>0.06666666667</v>
      </c>
      <c r="E2" s="4"/>
      <c r="F2" s="4"/>
      <c r="G2" s="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>
      <c r="A3" s="7">
        <v>2.0</v>
      </c>
      <c r="B3" s="2">
        <v>5.0</v>
      </c>
      <c r="C3" s="4">
        <f t="shared" ref="C3:C7" si="2">C2+B3</f>
        <v>6</v>
      </c>
      <c r="D3" s="8">
        <f t="shared" si="1"/>
        <v>0.3333333333</v>
      </c>
      <c r="E3" s="4"/>
      <c r="F3" s="4"/>
      <c r="G3" s="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>
      <c r="A4" s="7">
        <v>3.0</v>
      </c>
      <c r="B4" s="2">
        <v>2.0</v>
      </c>
      <c r="C4" s="4">
        <f t="shared" si="2"/>
        <v>8</v>
      </c>
      <c r="D4" s="8">
        <f t="shared" si="1"/>
        <v>0.1333333333</v>
      </c>
      <c r="E4" s="4"/>
      <c r="F4" s="4"/>
      <c r="G4" s="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>
      <c r="A5" s="7">
        <v>4.0</v>
      </c>
      <c r="B5" s="2">
        <v>3.0</v>
      </c>
      <c r="C5" s="4">
        <f t="shared" si="2"/>
        <v>11</v>
      </c>
      <c r="D5" s="8">
        <f t="shared" si="1"/>
        <v>0.2</v>
      </c>
      <c r="E5" s="4"/>
      <c r="F5" s="4"/>
      <c r="G5" s="4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>
      <c r="A6" s="7">
        <v>5.0</v>
      </c>
      <c r="B6" s="2">
        <v>3.0</v>
      </c>
      <c r="C6" s="4">
        <f t="shared" si="2"/>
        <v>14</v>
      </c>
      <c r="D6" s="8">
        <f t="shared" si="1"/>
        <v>0.2</v>
      </c>
      <c r="E6" s="4"/>
      <c r="F6" s="4"/>
      <c r="G6" s="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>
      <c r="A7" s="7">
        <v>6.0</v>
      </c>
      <c r="B7" s="2">
        <v>1.0</v>
      </c>
      <c r="C7" s="4">
        <f t="shared" si="2"/>
        <v>15</v>
      </c>
      <c r="D7" s="8">
        <f t="shared" si="1"/>
        <v>0.06666666667</v>
      </c>
      <c r="E7" s="4"/>
      <c r="F7" s="4"/>
      <c r="G7" s="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>
      <c r="A8" s="10" t="s">
        <v>12</v>
      </c>
      <c r="B8" s="12">
        <f>SUM(B2:B7)</f>
        <v>15</v>
      </c>
      <c r="C8" s="12"/>
      <c r="D8" s="13">
        <f>SUM(D2:D7)</f>
        <v>1</v>
      </c>
      <c r="E8" s="4"/>
      <c r="F8" s="4"/>
      <c r="G8" s="4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>
      <c r="A9" s="4"/>
      <c r="B9" s="4"/>
      <c r="C9" s="4"/>
      <c r="D9" s="4"/>
      <c r="E9" s="4"/>
      <c r="F9" s="4"/>
      <c r="G9" s="4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>
      <c r="A10" s="15"/>
      <c r="B10" s="4"/>
      <c r="C10" s="4"/>
      <c r="D10" s="4"/>
      <c r="E10" s="4"/>
      <c r="F10" s="4"/>
      <c r="G10" s="4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>
      <c r="A11" s="4"/>
      <c r="B11" s="4"/>
      <c r="C11" s="4"/>
      <c r="D11" s="4"/>
      <c r="E11" s="4"/>
      <c r="F11" s="4"/>
      <c r="G11" s="4"/>
      <c r="H11" s="4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>
      <c r="A12" s="4"/>
      <c r="B12" s="4"/>
      <c r="C12" s="4"/>
      <c r="D12" s="4"/>
      <c r="E12" s="4"/>
      <c r="F12" s="4"/>
      <c r="G12" s="4"/>
      <c r="H12" s="4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>
      <c r="A13" s="4"/>
      <c r="B13" s="4"/>
      <c r="C13" s="4"/>
      <c r="D13" s="4"/>
      <c r="E13" s="4"/>
      <c r="F13" s="4"/>
      <c r="G13" s="4"/>
      <c r="H13" s="4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>
      <c r="A14" s="4"/>
      <c r="B14" s="4"/>
      <c r="C14" s="4"/>
      <c r="D14" s="4"/>
      <c r="E14" s="4"/>
      <c r="F14" s="4"/>
      <c r="G14" s="4"/>
      <c r="H14" s="4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>
      <c r="A15" s="4"/>
      <c r="B15" s="4"/>
      <c r="C15" s="4"/>
      <c r="D15" s="4"/>
      <c r="E15" s="4"/>
      <c r="F15" s="4"/>
      <c r="G15" s="4"/>
      <c r="H15" s="4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>
      <c r="A16" s="4"/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>
      <c r="A17" s="4"/>
      <c r="B17" s="4"/>
      <c r="C17" s="4"/>
      <c r="D17" s="4"/>
      <c r="E17" s="4"/>
      <c r="F17" s="4"/>
      <c r="G17" s="4"/>
      <c r="H17" s="4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>
      <c r="A18" s="4"/>
      <c r="B18" s="4"/>
      <c r="C18" s="4"/>
      <c r="D18" s="4"/>
      <c r="E18" s="4"/>
      <c r="F18" s="4"/>
      <c r="G18" s="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>
      <c r="A19" s="4"/>
      <c r="B19" s="4"/>
      <c r="C19" s="4"/>
      <c r="D19" s="4"/>
      <c r="E19" s="4"/>
      <c r="F19" s="4"/>
      <c r="G19" s="4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>
      <c r="A20" s="4"/>
      <c r="B20" s="4"/>
      <c r="C20" s="4"/>
      <c r="D20" s="4"/>
      <c r="E20" s="4"/>
      <c r="F20" s="4"/>
      <c r="G20" s="4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>
      <c r="A21" s="4"/>
      <c r="B21" s="4"/>
      <c r="C21" s="4"/>
      <c r="D21" s="4"/>
      <c r="E21" s="4"/>
      <c r="F21" s="4"/>
      <c r="G21" s="4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>
      <c r="A22" s="4"/>
      <c r="B22" s="4"/>
      <c r="C22" s="4"/>
      <c r="D22" s="4"/>
      <c r="E22" s="4"/>
      <c r="F22" s="4"/>
      <c r="G22" s="4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>
      <c r="A23" s="4"/>
      <c r="B23" s="4"/>
      <c r="C23" s="4"/>
      <c r="D23" s="4"/>
      <c r="E23" s="4"/>
      <c r="F23" s="4"/>
      <c r="G23" s="4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>
      <c r="A24" s="4"/>
      <c r="B24" s="4"/>
      <c r="C24" s="4"/>
      <c r="D24" s="4"/>
      <c r="E24" s="4"/>
      <c r="F24" s="4"/>
      <c r="G24" s="4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>
      <c r="A25" s="4"/>
      <c r="B25" s="4"/>
      <c r="C25" s="4"/>
      <c r="D25" s="4"/>
      <c r="E25" s="4"/>
      <c r="F25" s="4"/>
      <c r="G25" s="4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0.0"/>
    <col customWidth="1" min="2" max="2" width="8.86"/>
    <col customWidth="1" min="3" max="3" width="7.86"/>
    <col customWidth="1" min="4" max="4" width="8.57"/>
    <col customWidth="1" min="5" max="5" width="8.14"/>
    <col customWidth="1" min="6" max="6" width="8.86"/>
    <col customWidth="1" min="7" max="7" width="8.14"/>
    <col customWidth="1" min="8" max="8" width="8.29"/>
    <col customWidth="1" min="9" max="9" width="9.43"/>
  </cols>
  <sheetData>
    <row r="1">
      <c r="A1" s="25" t="s">
        <v>35</v>
      </c>
      <c r="B1" s="25">
        <v>2001.0</v>
      </c>
      <c r="C1" s="25">
        <v>2002.0</v>
      </c>
      <c r="D1" s="25">
        <v>2003.0</v>
      </c>
      <c r="E1" s="25">
        <v>2004.0</v>
      </c>
      <c r="F1" s="25">
        <v>2005.0</v>
      </c>
      <c r="G1" s="25">
        <v>2006.0</v>
      </c>
      <c r="H1" s="25">
        <v>2007.0</v>
      </c>
      <c r="I1" s="25">
        <v>2008.0</v>
      </c>
      <c r="K1" s="15"/>
    </row>
    <row r="2">
      <c r="A2" s="25" t="s">
        <v>36</v>
      </c>
      <c r="B2" s="25">
        <v>275.0</v>
      </c>
      <c r="C2" s="25">
        <v>310.0</v>
      </c>
      <c r="D2" s="25">
        <v>280.0</v>
      </c>
      <c r="E2" s="25">
        <v>257.0</v>
      </c>
      <c r="F2" s="25">
        <v>224.0</v>
      </c>
      <c r="G2" s="25">
        <v>242.0</v>
      </c>
      <c r="H2" s="25">
        <v>233.0</v>
      </c>
      <c r="I2" s="25">
        <v>255.0</v>
      </c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1.29"/>
    <col customWidth="1" min="2" max="2" width="9.43"/>
    <col customWidth="1" min="3" max="3" width="8.29"/>
    <col customWidth="1" min="4" max="4" width="7.57"/>
    <col customWidth="1" min="5" max="6" width="7.43"/>
    <col customWidth="1" min="7" max="7" width="7.29"/>
    <col customWidth="1" min="8" max="9" width="7.43"/>
    <col customWidth="1" min="10" max="10" width="7.0"/>
    <col customWidth="1" min="11" max="11" width="6.86"/>
    <col customWidth="1" min="12" max="12" width="7.14"/>
  </cols>
  <sheetData>
    <row r="1">
      <c r="A1" s="26" t="s">
        <v>35</v>
      </c>
      <c r="B1" s="26">
        <v>1998.0</v>
      </c>
      <c r="C1" s="26">
        <v>1999.0</v>
      </c>
      <c r="D1" s="26">
        <v>2000.0</v>
      </c>
      <c r="E1" s="26">
        <v>2001.0</v>
      </c>
      <c r="F1" s="26">
        <v>2002.0</v>
      </c>
      <c r="G1" s="26">
        <v>2003.0</v>
      </c>
      <c r="H1" s="26">
        <v>2004.0</v>
      </c>
      <c r="I1" s="26">
        <v>2005.0</v>
      </c>
      <c r="J1" s="26">
        <v>2006.0</v>
      </c>
      <c r="K1" s="26">
        <v>2007.0</v>
      </c>
      <c r="L1" s="26">
        <v>2008.0</v>
      </c>
      <c r="M1" s="15" t="s">
        <v>37</v>
      </c>
    </row>
    <row r="2">
      <c r="A2" s="26" t="s">
        <v>38</v>
      </c>
      <c r="B2" s="26">
        <v>41.2</v>
      </c>
      <c r="C2" s="26">
        <v>42.0</v>
      </c>
      <c r="D2" s="26">
        <v>41.6</v>
      </c>
      <c r="E2" s="26">
        <v>43.0</v>
      </c>
      <c r="F2" s="26">
        <v>42.0</v>
      </c>
      <c r="G2" s="26">
        <v>43.3</v>
      </c>
      <c r="H2" s="26">
        <v>43.9</v>
      </c>
      <c r="I2" s="26">
        <v>42.9</v>
      </c>
      <c r="J2" s="26">
        <v>43.3</v>
      </c>
      <c r="K2" s="26">
        <v>45.0</v>
      </c>
      <c r="L2" s="26">
        <v>44.2</v>
      </c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8.43"/>
    <col customWidth="1" min="3" max="3" width="7.71"/>
    <col customWidth="1" min="4" max="4" width="8.0"/>
    <col customWidth="1" min="5" max="5" width="7.14"/>
    <col customWidth="1" min="6" max="6" width="7.57"/>
    <col customWidth="1" min="7" max="7" width="8.43"/>
    <col customWidth="1" min="8" max="8" width="7.86"/>
    <col customWidth="1" min="9" max="9" width="7.43"/>
    <col customWidth="1" min="10" max="10" width="8.0"/>
    <col customWidth="1" min="11" max="11" width="7.43"/>
    <col customWidth="1" min="12" max="12" width="8.0"/>
  </cols>
  <sheetData>
    <row r="1">
      <c r="A1" s="26" t="s">
        <v>35</v>
      </c>
      <c r="B1" s="26">
        <v>1998.0</v>
      </c>
      <c r="C1" s="26">
        <v>1999.0</v>
      </c>
      <c r="D1" s="26">
        <v>2000.0</v>
      </c>
      <c r="E1" s="26">
        <v>2001.0</v>
      </c>
      <c r="F1" s="26">
        <v>2002.0</v>
      </c>
      <c r="G1" s="26">
        <v>2003.0</v>
      </c>
      <c r="H1" s="26">
        <v>2004.0</v>
      </c>
      <c r="I1" s="26">
        <v>2005.0</v>
      </c>
      <c r="J1" s="26">
        <v>2006.0</v>
      </c>
      <c r="K1" s="26">
        <v>2007.0</v>
      </c>
      <c r="L1" s="26">
        <v>2008.0</v>
      </c>
      <c r="M1" s="15"/>
    </row>
    <row r="2">
      <c r="A2" s="26" t="s">
        <v>38</v>
      </c>
      <c r="B2" s="26">
        <v>41.2</v>
      </c>
      <c r="C2" s="26">
        <v>42.0</v>
      </c>
      <c r="D2" s="26">
        <v>41.6</v>
      </c>
      <c r="E2" s="26">
        <v>43.0</v>
      </c>
      <c r="F2" s="26">
        <v>42.0</v>
      </c>
      <c r="G2" s="26">
        <v>43.3</v>
      </c>
      <c r="H2" s="26">
        <v>43.9</v>
      </c>
      <c r="I2" s="26">
        <v>42.9</v>
      </c>
      <c r="J2" s="26">
        <v>43.3</v>
      </c>
      <c r="K2" s="26">
        <v>45.0</v>
      </c>
      <c r="L2" s="26">
        <v>44.2</v>
      </c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14"/>
    <col customWidth="1" min="2" max="2" width="16.86"/>
    <col customWidth="1" min="3" max="3" width="8.71"/>
    <col customWidth="1" min="4" max="4" width="19.29"/>
    <col customWidth="1" min="5" max="23" width="8.71"/>
  </cols>
  <sheetData>
    <row r="1">
      <c r="A1" s="28" t="s">
        <v>35</v>
      </c>
      <c r="B1" s="28">
        <v>1986.0</v>
      </c>
      <c r="C1" s="28">
        <f t="shared" ref="C1:W1" si="1">B1+1</f>
        <v>1987</v>
      </c>
      <c r="D1" s="28">
        <f t="shared" si="1"/>
        <v>1988</v>
      </c>
      <c r="E1" s="28">
        <f t="shared" si="1"/>
        <v>1989</v>
      </c>
      <c r="F1" s="28">
        <f t="shared" si="1"/>
        <v>1990</v>
      </c>
      <c r="G1" s="28">
        <f t="shared" si="1"/>
        <v>1991</v>
      </c>
      <c r="H1" s="28">
        <f t="shared" si="1"/>
        <v>1992</v>
      </c>
      <c r="I1" s="28">
        <f t="shared" si="1"/>
        <v>1993</v>
      </c>
      <c r="J1" s="28">
        <f t="shared" si="1"/>
        <v>1994</v>
      </c>
      <c r="K1" s="28">
        <f t="shared" si="1"/>
        <v>1995</v>
      </c>
      <c r="L1" s="28">
        <f t="shared" si="1"/>
        <v>1996</v>
      </c>
      <c r="M1" s="28">
        <f t="shared" si="1"/>
        <v>1997</v>
      </c>
      <c r="N1" s="28">
        <f t="shared" si="1"/>
        <v>1998</v>
      </c>
      <c r="O1" s="28">
        <f t="shared" si="1"/>
        <v>1999</v>
      </c>
      <c r="P1" s="28">
        <f t="shared" si="1"/>
        <v>2000</v>
      </c>
      <c r="Q1" s="28">
        <f t="shared" si="1"/>
        <v>2001</v>
      </c>
      <c r="R1" s="28">
        <f t="shared" si="1"/>
        <v>2002</v>
      </c>
      <c r="S1" s="28">
        <f t="shared" si="1"/>
        <v>2003</v>
      </c>
      <c r="T1" s="28">
        <f t="shared" si="1"/>
        <v>2004</v>
      </c>
      <c r="U1" s="28">
        <f t="shared" si="1"/>
        <v>2005</v>
      </c>
      <c r="V1" s="28">
        <f t="shared" si="1"/>
        <v>2006</v>
      </c>
      <c r="W1" s="28">
        <f t="shared" si="1"/>
        <v>2007</v>
      </c>
      <c r="X1" s="29"/>
      <c r="Y1" s="29"/>
      <c r="Z1" s="29"/>
    </row>
    <row r="2">
      <c r="A2" s="28" t="s">
        <v>43</v>
      </c>
      <c r="B2" s="30">
        <v>25511.0</v>
      </c>
      <c r="C2" s="30">
        <v>25199.0</v>
      </c>
      <c r="D2" s="30">
        <v>24972.0</v>
      </c>
      <c r="E2" s="30">
        <v>26127.0</v>
      </c>
      <c r="F2" s="30">
        <v>28841.0</v>
      </c>
      <c r="G2" s="30">
        <v>32053.0</v>
      </c>
      <c r="H2" s="30">
        <v>35145.0</v>
      </c>
      <c r="I2" s="30">
        <v>38980.0</v>
      </c>
      <c r="J2" s="30">
        <v>37401.0</v>
      </c>
      <c r="K2" s="30">
        <v>33955.0</v>
      </c>
      <c r="L2" s="30">
        <v>34141.0</v>
      </c>
      <c r="M2" s="30">
        <v>36059.0</v>
      </c>
      <c r="N2" s="30">
        <v>37957.0</v>
      </c>
      <c r="O2" s="30">
        <v>39423.0</v>
      </c>
      <c r="P2" s="30">
        <v>38000.0</v>
      </c>
      <c r="Q2" s="30">
        <v>37300.0</v>
      </c>
      <c r="R2" s="30">
        <v>37892.0</v>
      </c>
      <c r="S2" s="30">
        <v>38564.0</v>
      </c>
      <c r="T2" s="30">
        <v>36770.0</v>
      </c>
      <c r="U2" s="30">
        <v>36026.0</v>
      </c>
      <c r="V2" s="30">
        <v>34978.0</v>
      </c>
      <c r="W2" s="30">
        <v>35657.0</v>
      </c>
      <c r="X2" s="29"/>
      <c r="Y2" s="29"/>
      <c r="Z2" s="29"/>
    </row>
    <row r="3">
      <c r="A3" s="29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>
      <c r="A4" s="29"/>
      <c r="B4" s="30"/>
      <c r="C4" s="31"/>
      <c r="D4" s="31"/>
      <c r="E4" s="31"/>
      <c r="F4" s="31"/>
      <c r="G4" s="31"/>
      <c r="H4" s="31"/>
      <c r="I4" s="15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>
      <c r="A5" s="29"/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>
      <c r="A6" s="29"/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>
      <c r="A9" s="29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>
      <c r="A10" s="29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>
      <c r="A11" s="29"/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>
      <c r="A12" s="29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>
      <c r="A13" s="29"/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>
      <c r="A14" s="29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>
      <c r="A15" s="29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>
      <c r="A17" s="29"/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>
      <c r="A18" s="29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>
      <c r="A19" s="29"/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>
      <c r="A20" s="29"/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>
      <c r="A21" s="29"/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5"/>
    </row>
    <row r="2">
      <c r="B2" s="28" t="s">
        <v>35</v>
      </c>
      <c r="C2" s="28">
        <v>1986.0</v>
      </c>
      <c r="D2" s="28">
        <f t="shared" ref="D2:X2" si="1">C2+1</f>
        <v>1987</v>
      </c>
      <c r="E2" s="28">
        <f t="shared" si="1"/>
        <v>1988</v>
      </c>
      <c r="F2" s="28">
        <f t="shared" si="1"/>
        <v>1989</v>
      </c>
      <c r="G2" s="28">
        <f t="shared" si="1"/>
        <v>1990</v>
      </c>
      <c r="H2" s="28">
        <f t="shared" si="1"/>
        <v>1991</v>
      </c>
      <c r="I2" s="28">
        <f t="shared" si="1"/>
        <v>1992</v>
      </c>
      <c r="J2" s="28">
        <f t="shared" si="1"/>
        <v>1993</v>
      </c>
      <c r="K2" s="28">
        <f t="shared" si="1"/>
        <v>1994</v>
      </c>
      <c r="L2" s="28">
        <f t="shared" si="1"/>
        <v>1995</v>
      </c>
      <c r="M2" s="28">
        <f t="shared" si="1"/>
        <v>1996</v>
      </c>
      <c r="N2" s="28">
        <f t="shared" si="1"/>
        <v>1997</v>
      </c>
      <c r="O2" s="28">
        <f t="shared" si="1"/>
        <v>1998</v>
      </c>
      <c r="P2" s="28">
        <f t="shared" si="1"/>
        <v>1999</v>
      </c>
      <c r="Q2" s="28">
        <f t="shared" si="1"/>
        <v>2000</v>
      </c>
      <c r="R2" s="28">
        <f t="shared" si="1"/>
        <v>2001</v>
      </c>
      <c r="S2" s="28">
        <f t="shared" si="1"/>
        <v>2002</v>
      </c>
      <c r="T2" s="28">
        <f t="shared" si="1"/>
        <v>2003</v>
      </c>
      <c r="U2" s="28">
        <f t="shared" si="1"/>
        <v>2004</v>
      </c>
      <c r="V2" s="28">
        <f t="shared" si="1"/>
        <v>2005</v>
      </c>
      <c r="W2" s="28">
        <f t="shared" si="1"/>
        <v>2006</v>
      </c>
      <c r="X2" s="28">
        <f t="shared" si="1"/>
        <v>2007</v>
      </c>
      <c r="Y2" s="29"/>
      <c r="Z2" s="29"/>
      <c r="AA2" s="29"/>
    </row>
    <row r="3">
      <c r="B3" s="24" t="s">
        <v>44</v>
      </c>
      <c r="C3" s="24">
        <v>7650.0</v>
      </c>
      <c r="D3" s="24">
        <v>7699.0</v>
      </c>
      <c r="E3" s="24">
        <v>7435.0</v>
      </c>
      <c r="F3" s="24">
        <v>7636.0</v>
      </c>
      <c r="G3" s="24">
        <v>8630.0</v>
      </c>
      <c r="H3" s="24">
        <v>9450.0</v>
      </c>
      <c r="I3" s="24">
        <v>10075.0</v>
      </c>
      <c r="J3" s="24">
        <v>11049.0</v>
      </c>
      <c r="K3" s="24">
        <v>11520.0</v>
      </c>
      <c r="L3" s="24">
        <v>10587.0</v>
      </c>
      <c r="M3" s="24">
        <v>10774.0</v>
      </c>
      <c r="N3" s="24">
        <v>11890.0</v>
      </c>
      <c r="O3" s="24">
        <v>12475.0</v>
      </c>
      <c r="P3" s="24">
        <v>12759.0</v>
      </c>
      <c r="Q3" s="24">
        <v>12591.0</v>
      </c>
      <c r="R3" s="24">
        <v>12522.0</v>
      </c>
      <c r="S3" s="24">
        <v>12626.0</v>
      </c>
      <c r="T3" s="24">
        <v>12694.0</v>
      </c>
      <c r="U3" s="24">
        <v>12023.0</v>
      </c>
      <c r="V3" s="24">
        <v>12075.0</v>
      </c>
      <c r="W3" s="24">
        <v>11124.0</v>
      </c>
      <c r="X3" s="24">
        <v>11382.0</v>
      </c>
    </row>
    <row r="4">
      <c r="B4" s="24" t="s">
        <v>45</v>
      </c>
      <c r="C4" s="24">
        <v>6104.0</v>
      </c>
      <c r="D4" s="24">
        <v>5999.0</v>
      </c>
      <c r="E4" s="24">
        <v>6659.0</v>
      </c>
      <c r="F4" s="24">
        <v>6870.0</v>
      </c>
      <c r="G4" s="24">
        <v>7731.0</v>
      </c>
      <c r="H4" s="24">
        <v>9693.0</v>
      </c>
      <c r="I4" s="24">
        <v>11352.0</v>
      </c>
      <c r="J4" s="24">
        <v>12135.0</v>
      </c>
      <c r="K4" s="24">
        <v>10664.0</v>
      </c>
      <c r="L4" s="24">
        <v>10698.0</v>
      </c>
      <c r="M4" s="24">
        <v>10279.0</v>
      </c>
      <c r="N4" s="24">
        <v>10205.0</v>
      </c>
      <c r="O4" s="24">
        <v>10962.0</v>
      </c>
      <c r="P4" s="24">
        <v>11332.0</v>
      </c>
      <c r="Q4" s="24">
        <v>11065.0</v>
      </c>
      <c r="R4" s="24">
        <v>10899.0</v>
      </c>
      <c r="S4" s="24">
        <v>11422.0</v>
      </c>
      <c r="T4" s="24">
        <v>11417.0</v>
      </c>
      <c r="U4" s="24">
        <v>10921.0</v>
      </c>
      <c r="V4" s="24">
        <v>10469.0</v>
      </c>
      <c r="W4" s="24">
        <v>11008.0</v>
      </c>
      <c r="X4" s="24">
        <v>10785.0</v>
      </c>
    </row>
    <row r="5">
      <c r="B5" s="24" t="s">
        <v>46</v>
      </c>
      <c r="C5" s="24">
        <v>11757.0</v>
      </c>
      <c r="D5" s="24">
        <v>11501.0</v>
      </c>
      <c r="E5" s="24">
        <v>10878.0</v>
      </c>
      <c r="F5" s="24">
        <v>11621.0</v>
      </c>
      <c r="G5" s="24">
        <v>12480.0</v>
      </c>
      <c r="H5" s="24">
        <v>12910.0</v>
      </c>
      <c r="I5" s="24">
        <v>13718.0</v>
      </c>
      <c r="J5" s="24">
        <v>15796.0</v>
      </c>
      <c r="K5" s="24">
        <v>15217.0</v>
      </c>
      <c r="L5" s="24">
        <v>12668.0</v>
      </c>
      <c r="M5" s="24">
        <v>13088.0</v>
      </c>
      <c r="N5" s="24">
        <v>13963.0</v>
      </c>
      <c r="O5" s="24">
        <v>14519.0</v>
      </c>
      <c r="P5" s="24">
        <v>15332.0</v>
      </c>
      <c r="Q5" s="24">
        <v>14344.0</v>
      </c>
      <c r="R5" s="24">
        <v>13879.0</v>
      </c>
      <c r="S5" s="24">
        <v>13844.0</v>
      </c>
      <c r="T5" s="24">
        <v>14453.0</v>
      </c>
      <c r="U5" s="24">
        <v>13826.0</v>
      </c>
      <c r="V5" s="24">
        <v>13482.0</v>
      </c>
      <c r="W5" s="24">
        <v>12846.0</v>
      </c>
      <c r="X5" s="24">
        <v>13490.0</v>
      </c>
    </row>
  </sheetData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27"/>
      <c r="B1" s="16" t="s">
        <v>39</v>
      </c>
      <c r="C1" s="16" t="s">
        <v>40</v>
      </c>
      <c r="E1" s="15"/>
    </row>
    <row r="2">
      <c r="A2" s="16" t="s">
        <v>41</v>
      </c>
      <c r="B2" s="16">
        <v>77.0</v>
      </c>
      <c r="C2" s="16">
        <v>85.0</v>
      </c>
    </row>
    <row r="3">
      <c r="A3" s="16" t="s">
        <v>42</v>
      </c>
      <c r="B3" s="16">
        <v>263.0</v>
      </c>
      <c r="C3" s="16">
        <v>325.0</v>
      </c>
    </row>
  </sheetData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27"/>
      <c r="B1" s="16" t="s">
        <v>39</v>
      </c>
      <c r="C1" s="16" t="s">
        <v>40</v>
      </c>
      <c r="E1" s="15"/>
    </row>
    <row r="2">
      <c r="A2" s="16" t="s">
        <v>41</v>
      </c>
      <c r="B2" s="16">
        <v>77.0</v>
      </c>
      <c r="C2" s="16">
        <v>85.0</v>
      </c>
    </row>
    <row r="3">
      <c r="A3" s="16" t="s">
        <v>42</v>
      </c>
      <c r="B3" s="16">
        <v>263.0</v>
      </c>
      <c r="C3" s="16">
        <v>325.0</v>
      </c>
    </row>
  </sheetData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8.14"/>
    <col customWidth="1" min="2" max="7" width="7.29"/>
  </cols>
  <sheetData>
    <row r="1">
      <c r="A1" s="27"/>
      <c r="B1" s="16"/>
      <c r="C1" s="16"/>
      <c r="D1" s="27"/>
      <c r="E1" s="27"/>
      <c r="F1" s="27"/>
      <c r="G1" s="27"/>
      <c r="H1" s="27"/>
      <c r="I1" s="15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>
      <c r="A2" s="32" t="s">
        <v>47</v>
      </c>
      <c r="B2" s="32">
        <v>0.0</v>
      </c>
      <c r="C2" s="32">
        <v>1.0</v>
      </c>
      <c r="D2" s="32">
        <v>2.0</v>
      </c>
      <c r="E2" s="32">
        <v>3.0</v>
      </c>
      <c r="F2" s="32">
        <v>4.0</v>
      </c>
      <c r="G2" s="32">
        <v>5.0</v>
      </c>
    </row>
    <row r="3">
      <c r="A3" s="32" t="s">
        <v>48</v>
      </c>
      <c r="B3" s="32">
        <v>0.0</v>
      </c>
      <c r="C3" s="32">
        <v>0.0</v>
      </c>
      <c r="D3" s="32">
        <v>1.0</v>
      </c>
      <c r="E3" s="32">
        <v>4.0</v>
      </c>
      <c r="F3" s="32">
        <v>2.0</v>
      </c>
      <c r="G3" s="32">
        <v>1.0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1</v>
      </c>
      <c r="B1" s="1" t="s">
        <v>2</v>
      </c>
      <c r="C1" s="1" t="s">
        <v>3</v>
      </c>
      <c r="D1" s="3" t="s">
        <v>4</v>
      </c>
      <c r="E1" s="1" t="s">
        <v>5</v>
      </c>
      <c r="F1" s="1" t="s">
        <v>6</v>
      </c>
      <c r="G1" s="1" t="s">
        <v>7</v>
      </c>
      <c r="H1" s="5"/>
    </row>
    <row r="2">
      <c r="A2" s="2" t="s">
        <v>8</v>
      </c>
      <c r="B2" s="2">
        <v>6.0</v>
      </c>
      <c r="C2" s="8">
        <f t="shared" ref="C2:C6" si="1">B2/$B$6</f>
        <v>0.2</v>
      </c>
      <c r="D2" s="9">
        <f t="shared" ref="D2:D6" si="2">C2</f>
        <v>0.2</v>
      </c>
      <c r="E2" s="4">
        <f>B2</f>
        <v>6</v>
      </c>
      <c r="F2" s="8">
        <f t="shared" ref="F2:F5" si="3">E2/$B$6</f>
        <v>0.2</v>
      </c>
      <c r="G2" s="9">
        <f t="shared" ref="G2:G5" si="4">F2</f>
        <v>0.2</v>
      </c>
      <c r="H2" s="5"/>
    </row>
    <row r="3">
      <c r="A3" s="2" t="s">
        <v>9</v>
      </c>
      <c r="B3" s="2">
        <v>11.0</v>
      </c>
      <c r="C3" s="8">
        <f t="shared" si="1"/>
        <v>0.3666666667</v>
      </c>
      <c r="D3" s="9">
        <f t="shared" si="2"/>
        <v>0.3666666667</v>
      </c>
      <c r="E3" s="4">
        <f t="shared" ref="E3:E5" si="5">E2+B3</f>
        <v>17</v>
      </c>
      <c r="F3" s="8">
        <f t="shared" si="3"/>
        <v>0.5666666667</v>
      </c>
      <c r="G3" s="9">
        <f t="shared" si="4"/>
        <v>0.5666666667</v>
      </c>
      <c r="H3" s="5"/>
    </row>
    <row r="4">
      <c r="A4" s="2" t="s">
        <v>10</v>
      </c>
      <c r="B4" s="2">
        <v>8.0</v>
      </c>
      <c r="C4" s="8">
        <f t="shared" si="1"/>
        <v>0.2666666667</v>
      </c>
      <c r="D4" s="9">
        <f t="shared" si="2"/>
        <v>0.2666666667</v>
      </c>
      <c r="E4" s="4">
        <f t="shared" si="5"/>
        <v>25</v>
      </c>
      <c r="F4" s="8">
        <f t="shared" si="3"/>
        <v>0.8333333333</v>
      </c>
      <c r="G4" s="9">
        <f t="shared" si="4"/>
        <v>0.8333333333</v>
      </c>
      <c r="H4" s="5"/>
    </row>
    <row r="5">
      <c r="A5" s="2" t="s">
        <v>11</v>
      </c>
      <c r="B5" s="2">
        <v>5.0</v>
      </c>
      <c r="C5" s="8">
        <f t="shared" si="1"/>
        <v>0.1666666667</v>
      </c>
      <c r="D5" s="9">
        <f t="shared" si="2"/>
        <v>0.1666666667</v>
      </c>
      <c r="E5" s="4">
        <f t="shared" si="5"/>
        <v>30</v>
      </c>
      <c r="F5" s="8">
        <f t="shared" si="3"/>
        <v>1</v>
      </c>
      <c r="G5" s="9">
        <f t="shared" si="4"/>
        <v>1</v>
      </c>
      <c r="H5" s="5"/>
    </row>
    <row r="6">
      <c r="A6" s="11" t="s">
        <v>12</v>
      </c>
      <c r="B6" s="11">
        <f>SUM(B2:B5)</f>
        <v>30</v>
      </c>
      <c r="C6" s="13">
        <f t="shared" si="1"/>
        <v>1</v>
      </c>
      <c r="D6" s="14">
        <f t="shared" si="2"/>
        <v>1</v>
      </c>
      <c r="E6" s="12"/>
      <c r="F6" s="12"/>
      <c r="G6" s="12"/>
      <c r="H6" s="5"/>
    </row>
    <row r="7">
      <c r="A7" s="4"/>
      <c r="B7" s="4"/>
      <c r="C7" s="4"/>
      <c r="D7" s="4"/>
      <c r="E7" s="4"/>
      <c r="F7" s="4"/>
      <c r="G7" s="4"/>
      <c r="H7" s="4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15"/>
      <c r="B8" s="4"/>
      <c r="C8" s="4"/>
      <c r="D8" s="4"/>
      <c r="E8" s="4"/>
      <c r="F8" s="4"/>
      <c r="G8" s="4"/>
      <c r="H8" s="4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1"/>
      <c r="B9" s="1"/>
      <c r="C9" s="1"/>
      <c r="D9" s="3"/>
      <c r="E9" s="1"/>
      <c r="F9" s="1"/>
      <c r="G9" s="1"/>
      <c r="H9" s="4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A10" s="2"/>
      <c r="B10" s="2"/>
      <c r="C10" s="8"/>
      <c r="D10" s="8"/>
      <c r="E10" s="8"/>
      <c r="F10" s="8"/>
      <c r="G10" s="8"/>
      <c r="H10" s="4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2"/>
      <c r="B11" s="2"/>
      <c r="C11" s="8"/>
      <c r="D11" s="8"/>
      <c r="E11" s="8"/>
      <c r="F11" s="8"/>
      <c r="G11" s="8"/>
      <c r="H11" s="4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2"/>
      <c r="B12" s="2"/>
      <c r="C12" s="8"/>
      <c r="D12" s="8"/>
      <c r="E12" s="8"/>
      <c r="F12" s="8"/>
      <c r="G12" s="8"/>
      <c r="H12" s="4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2"/>
      <c r="B13" s="2"/>
      <c r="C13" s="8"/>
      <c r="D13" s="8"/>
      <c r="E13" s="8"/>
      <c r="F13" s="8"/>
      <c r="G13" s="8"/>
      <c r="H13" s="4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2"/>
      <c r="B14" s="8"/>
      <c r="C14" s="8"/>
      <c r="D14" s="8"/>
      <c r="E14" s="8"/>
      <c r="F14" s="8"/>
      <c r="G14" s="8"/>
      <c r="H14" s="5"/>
    </row>
    <row r="15">
      <c r="A15" s="5"/>
      <c r="B15" s="5"/>
      <c r="C15" s="5"/>
      <c r="D15" s="5"/>
      <c r="E15" s="5"/>
      <c r="F15" s="5"/>
      <c r="G15" s="5"/>
      <c r="H15" s="5"/>
    </row>
    <row r="16">
      <c r="A16" s="5"/>
      <c r="B16" s="5"/>
      <c r="C16" s="5"/>
      <c r="D16" s="5"/>
      <c r="E16" s="5"/>
      <c r="F16" s="5"/>
      <c r="G16" s="5"/>
      <c r="H16" s="5"/>
    </row>
    <row r="17">
      <c r="A17" s="5"/>
      <c r="B17" s="5"/>
      <c r="C17" s="5"/>
      <c r="D17" s="5"/>
      <c r="E17" s="5"/>
      <c r="F17" s="5"/>
      <c r="G17" s="5"/>
      <c r="H17" s="5"/>
    </row>
    <row r="18">
      <c r="A18" s="5"/>
      <c r="B18" s="5"/>
      <c r="C18" s="5"/>
      <c r="D18" s="5"/>
      <c r="E18" s="5"/>
      <c r="F18" s="5"/>
      <c r="G18" s="5"/>
      <c r="H18" s="5"/>
    </row>
    <row r="19">
      <c r="A19" s="5"/>
      <c r="B19" s="5"/>
      <c r="C19" s="5"/>
      <c r="D19" s="5"/>
      <c r="E19" s="5"/>
      <c r="F19" s="5"/>
      <c r="G19" s="5"/>
      <c r="H19" s="5"/>
    </row>
    <row r="20">
      <c r="A20" s="5"/>
      <c r="B20" s="5"/>
      <c r="C20" s="5"/>
      <c r="D20" s="5"/>
      <c r="E20" s="5"/>
      <c r="F20" s="5"/>
      <c r="G20" s="5"/>
      <c r="H20" s="5"/>
    </row>
    <row r="21">
      <c r="A21" s="5"/>
      <c r="B21" s="5"/>
      <c r="C21" s="5"/>
      <c r="D21" s="5"/>
      <c r="E21" s="5"/>
      <c r="F21" s="5"/>
      <c r="G21" s="5"/>
      <c r="H21" s="5"/>
    </row>
    <row r="22">
      <c r="A22" s="5"/>
      <c r="B22" s="5"/>
      <c r="C22" s="5"/>
      <c r="D22" s="5"/>
      <c r="E22" s="5"/>
      <c r="F22" s="5"/>
      <c r="G22" s="5"/>
      <c r="H22" s="5"/>
    </row>
    <row r="23">
      <c r="A23" s="5"/>
      <c r="B23" s="5"/>
      <c r="C23" s="5"/>
      <c r="D23" s="5"/>
      <c r="E23" s="5"/>
      <c r="F23" s="5"/>
      <c r="G23" s="5"/>
      <c r="H23" s="5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1.29"/>
    <col customWidth="1" min="2" max="2" width="14.0"/>
    <col customWidth="1" min="3" max="3" width="22.14"/>
    <col customWidth="1" min="4" max="4" width="24.29"/>
  </cols>
  <sheetData>
    <row r="1">
      <c r="A1" s="16" t="s">
        <v>13</v>
      </c>
      <c r="B1" s="16" t="s">
        <v>2</v>
      </c>
      <c r="C1" s="16" t="s">
        <v>3</v>
      </c>
      <c r="D1" s="16" t="s">
        <v>5</v>
      </c>
      <c r="E1" s="15"/>
      <c r="F1" s="16"/>
      <c r="G1" s="16"/>
      <c r="H1" s="16"/>
      <c r="I1" s="16"/>
    </row>
    <row r="2">
      <c r="A2" s="17">
        <v>0.0</v>
      </c>
      <c r="B2" s="17">
        <v>2.0</v>
      </c>
      <c r="C2" s="18">
        <f t="shared" ref="C2:C6" si="1">B2/B$7</f>
        <v>0.1333333333</v>
      </c>
      <c r="D2" s="18">
        <f>B2</f>
        <v>2</v>
      </c>
      <c r="F2" s="17"/>
      <c r="G2" s="17"/>
      <c r="H2" s="18"/>
      <c r="I2" s="18"/>
    </row>
    <row r="3">
      <c r="A3" s="17">
        <v>1.0</v>
      </c>
      <c r="B3" s="17">
        <v>5.0</v>
      </c>
      <c r="C3" s="18">
        <f t="shared" si="1"/>
        <v>0.3333333333</v>
      </c>
      <c r="D3" s="18">
        <f t="shared" ref="D3:D6" si="2">B3+D2</f>
        <v>7</v>
      </c>
      <c r="F3" s="17"/>
      <c r="G3" s="17"/>
      <c r="H3" s="18"/>
      <c r="I3" s="18"/>
    </row>
    <row r="4">
      <c r="A4" s="17">
        <v>2.0</v>
      </c>
      <c r="B4" s="17">
        <v>4.0</v>
      </c>
      <c r="C4" s="18">
        <f t="shared" si="1"/>
        <v>0.2666666667</v>
      </c>
      <c r="D4" s="18">
        <f t="shared" si="2"/>
        <v>11</v>
      </c>
      <c r="F4" s="17"/>
      <c r="G4" s="17"/>
      <c r="H4" s="18"/>
      <c r="I4" s="18"/>
    </row>
    <row r="5">
      <c r="A5" s="17">
        <v>3.0</v>
      </c>
      <c r="B5" s="17">
        <v>3.0</v>
      </c>
      <c r="C5" s="18">
        <f t="shared" si="1"/>
        <v>0.2</v>
      </c>
      <c r="D5" s="18">
        <f t="shared" si="2"/>
        <v>14</v>
      </c>
      <c r="F5" s="17"/>
      <c r="G5" s="17"/>
      <c r="H5" s="18"/>
      <c r="I5" s="18"/>
    </row>
    <row r="6">
      <c r="A6" s="17">
        <v>4.0</v>
      </c>
      <c r="B6" s="17">
        <v>1.0</v>
      </c>
      <c r="C6" s="18">
        <f t="shared" si="1"/>
        <v>0.06666666667</v>
      </c>
      <c r="D6" s="18">
        <f t="shared" si="2"/>
        <v>15</v>
      </c>
      <c r="F6" s="17"/>
      <c r="G6" s="17"/>
      <c r="H6" s="18"/>
      <c r="I6" s="18"/>
    </row>
    <row r="7">
      <c r="A7" s="19" t="s">
        <v>12</v>
      </c>
      <c r="B7" s="18">
        <f t="shared" ref="B7:C7" si="3">SUM(B2:B6)</f>
        <v>15</v>
      </c>
      <c r="C7" s="18">
        <f t="shared" si="3"/>
        <v>1</v>
      </c>
      <c r="D7" s="18"/>
      <c r="F7" s="19"/>
      <c r="G7" s="18"/>
      <c r="H7" s="18"/>
      <c r="I7" s="18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8.86"/>
  </cols>
  <sheetData>
    <row r="1">
      <c r="A1" s="16" t="s">
        <v>14</v>
      </c>
      <c r="B1" s="16" t="s">
        <v>15</v>
      </c>
      <c r="C1" s="16" t="s">
        <v>16</v>
      </c>
      <c r="D1" s="16" t="s">
        <v>17</v>
      </c>
      <c r="E1" s="15"/>
      <c r="F1" s="16"/>
      <c r="G1" s="16"/>
      <c r="H1" s="16"/>
      <c r="I1" s="16"/>
    </row>
    <row r="2">
      <c r="A2" s="19" t="s">
        <v>18</v>
      </c>
      <c r="B2" s="17">
        <v>5.0</v>
      </c>
      <c r="C2" s="17">
        <f t="shared" ref="C2:C5" si="1">B2</f>
        <v>5</v>
      </c>
      <c r="D2" s="17">
        <f t="shared" ref="D2:D5" si="2">B2/B$6*360</f>
        <v>18</v>
      </c>
      <c r="F2" s="19"/>
      <c r="G2" s="17"/>
      <c r="H2" s="17"/>
      <c r="I2" s="17"/>
    </row>
    <row r="3">
      <c r="A3" s="19" t="s">
        <v>19</v>
      </c>
      <c r="B3" s="17">
        <v>75.0</v>
      </c>
      <c r="C3" s="17">
        <f t="shared" si="1"/>
        <v>75</v>
      </c>
      <c r="D3" s="17">
        <f t="shared" si="2"/>
        <v>270</v>
      </c>
      <c r="F3" s="19"/>
      <c r="G3" s="17"/>
      <c r="H3" s="17"/>
      <c r="I3" s="17"/>
    </row>
    <row r="4">
      <c r="A4" s="19" t="s">
        <v>20</v>
      </c>
      <c r="B4" s="17">
        <v>16.0</v>
      </c>
      <c r="C4" s="17">
        <f t="shared" si="1"/>
        <v>16</v>
      </c>
      <c r="D4" s="17">
        <f t="shared" si="2"/>
        <v>57.6</v>
      </c>
      <c r="F4" s="19"/>
      <c r="G4" s="17"/>
      <c r="H4" s="17"/>
      <c r="I4" s="17"/>
    </row>
    <row r="5">
      <c r="A5" s="19" t="s">
        <v>21</v>
      </c>
      <c r="B5" s="17">
        <v>4.0</v>
      </c>
      <c r="C5" s="17">
        <f t="shared" si="1"/>
        <v>4</v>
      </c>
      <c r="D5" s="17">
        <f t="shared" si="2"/>
        <v>14.4</v>
      </c>
      <c r="F5" s="19"/>
      <c r="G5" s="17"/>
      <c r="H5" s="17"/>
      <c r="I5" s="17"/>
    </row>
    <row r="6">
      <c r="A6" s="16" t="s">
        <v>12</v>
      </c>
      <c r="B6" s="17">
        <f t="shared" ref="B6:D6" si="3">SUM(B2:B5)</f>
        <v>100</v>
      </c>
      <c r="C6" s="17">
        <f t="shared" si="3"/>
        <v>100</v>
      </c>
      <c r="D6" s="17">
        <f t="shared" si="3"/>
        <v>360</v>
      </c>
      <c r="F6" s="16"/>
      <c r="G6" s="17"/>
      <c r="H6" s="17"/>
      <c r="I6" s="17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14"/>
  </cols>
  <sheetData>
    <row r="1">
      <c r="A1" s="20" t="s">
        <v>22</v>
      </c>
      <c r="B1" s="21" t="s">
        <v>23</v>
      </c>
      <c r="C1" s="21" t="s">
        <v>16</v>
      </c>
      <c r="D1" s="21" t="s">
        <v>17</v>
      </c>
      <c r="F1" s="20" t="s">
        <v>22</v>
      </c>
      <c r="G1" s="21" t="s">
        <v>23</v>
      </c>
      <c r="H1" s="21" t="s">
        <v>16</v>
      </c>
      <c r="I1" s="21" t="s">
        <v>17</v>
      </c>
    </row>
    <row r="2">
      <c r="A2" s="22" t="s">
        <v>24</v>
      </c>
      <c r="B2" s="23">
        <v>550.0</v>
      </c>
      <c r="C2" s="23">
        <f t="shared" ref="C2:C6" si="2">B2/B$7*100</f>
        <v>22</v>
      </c>
      <c r="D2" s="23">
        <f t="shared" ref="D2:D6" si="3">B2/B$7*360</f>
        <v>79.2</v>
      </c>
      <c r="F2" s="22" t="s">
        <v>24</v>
      </c>
      <c r="G2" s="23">
        <v>550.0</v>
      </c>
      <c r="H2" s="23" t="str">
        <f t="shared" ref="H2:I2" si="1">visFormel(C2)</f>
        <v>=B2/B$7*100</v>
      </c>
      <c r="I2" s="23" t="str">
        <f t="shared" si="1"/>
        <v>=B2/B$7*360</v>
      </c>
    </row>
    <row r="3">
      <c r="A3" s="22" t="s">
        <v>25</v>
      </c>
      <c r="B3" s="23">
        <v>825.0</v>
      </c>
      <c r="C3" s="23">
        <f t="shared" si="2"/>
        <v>33</v>
      </c>
      <c r="D3" s="23">
        <f t="shared" si="3"/>
        <v>118.8</v>
      </c>
      <c r="F3" s="22" t="s">
        <v>25</v>
      </c>
      <c r="G3" s="23">
        <v>825.0</v>
      </c>
      <c r="H3" s="23" t="str">
        <f t="shared" ref="H3:I3" si="4">visFormel(C3)</f>
        <v>=B3/B$7*100</v>
      </c>
      <c r="I3" s="23" t="str">
        <f t="shared" si="4"/>
        <v>=B3/B$7*360</v>
      </c>
    </row>
    <row r="4">
      <c r="A4" s="22" t="s">
        <v>26</v>
      </c>
      <c r="B4" s="23">
        <v>430.0</v>
      </c>
      <c r="C4" s="23">
        <f t="shared" si="2"/>
        <v>17.2</v>
      </c>
      <c r="D4" s="23">
        <f t="shared" si="3"/>
        <v>61.92</v>
      </c>
      <c r="F4" s="22" t="s">
        <v>26</v>
      </c>
      <c r="G4" s="23">
        <v>430.0</v>
      </c>
      <c r="H4" s="23" t="str">
        <f t="shared" ref="H4:I4" si="5">visFormel(C4)</f>
        <v>=B4/B$7*100</v>
      </c>
      <c r="I4" s="23" t="str">
        <f t="shared" si="5"/>
        <v>=B4/B$7*360</v>
      </c>
    </row>
    <row r="5">
      <c r="A5" s="22" t="s">
        <v>27</v>
      </c>
      <c r="B5" s="23">
        <v>190.0</v>
      </c>
      <c r="C5" s="23">
        <f t="shared" si="2"/>
        <v>7.6</v>
      </c>
      <c r="D5" s="23">
        <f t="shared" si="3"/>
        <v>27.36</v>
      </c>
      <c r="F5" s="22" t="s">
        <v>27</v>
      </c>
      <c r="G5" s="23">
        <v>190.0</v>
      </c>
      <c r="H5" s="23" t="str">
        <f t="shared" ref="H5:I5" si="6">visFormel(C5)</f>
        <v>=B5/B$7*100</v>
      </c>
      <c r="I5" s="23" t="str">
        <f t="shared" si="6"/>
        <v>=B5/B$7*360</v>
      </c>
    </row>
    <row r="6">
      <c r="A6" s="22" t="s">
        <v>21</v>
      </c>
      <c r="B6" s="23">
        <v>505.0</v>
      </c>
      <c r="C6" s="23">
        <f t="shared" si="2"/>
        <v>20.2</v>
      </c>
      <c r="D6" s="23">
        <f t="shared" si="3"/>
        <v>72.72</v>
      </c>
      <c r="F6" s="22" t="s">
        <v>21</v>
      </c>
      <c r="G6" s="23">
        <v>505.0</v>
      </c>
      <c r="H6" s="23" t="str">
        <f t="shared" ref="H6:I6" si="7">visFormel(C6)</f>
        <v>=B6/B$7*100</v>
      </c>
      <c r="I6" s="23" t="str">
        <f t="shared" si="7"/>
        <v>=B6/B$7*360</v>
      </c>
    </row>
    <row r="7">
      <c r="A7" s="22" t="s">
        <v>12</v>
      </c>
      <c r="B7" s="23">
        <f t="shared" ref="B7:D7" si="8">SUM(B2:B6)</f>
        <v>2500</v>
      </c>
      <c r="C7" s="23">
        <f t="shared" si="8"/>
        <v>100</v>
      </c>
      <c r="D7" s="23">
        <f t="shared" si="8"/>
        <v>360</v>
      </c>
      <c r="F7" s="22" t="s">
        <v>12</v>
      </c>
      <c r="G7" s="23" t="str">
        <f t="shared" ref="G7:I7" si="9">visFormel(B7)</f>
        <v>=SUM(B2:B6)</v>
      </c>
      <c r="H7" s="23" t="str">
        <f t="shared" si="9"/>
        <v>=SUM(C2:C6)</v>
      </c>
      <c r="I7" s="23" t="str">
        <f t="shared" si="9"/>
        <v>=SUM(D2:D6)</v>
      </c>
    </row>
    <row r="9">
      <c r="G9" s="15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6.71"/>
    <col customWidth="1" min="2" max="2" width="6.57"/>
    <col customWidth="1" min="3" max="3" width="6.14"/>
    <col customWidth="1" min="4" max="4" width="6.43"/>
    <col customWidth="1" min="5" max="5" width="6.57"/>
    <col customWidth="1" min="6" max="7" width="7.0"/>
  </cols>
  <sheetData>
    <row r="1">
      <c r="A1" s="16" t="s">
        <v>28</v>
      </c>
      <c r="B1" s="16">
        <v>1.0</v>
      </c>
      <c r="C1" s="16">
        <v>2.0</v>
      </c>
      <c r="D1" s="16">
        <v>3.0</v>
      </c>
      <c r="E1" s="16">
        <v>4.0</v>
      </c>
      <c r="F1" s="16">
        <v>5.0</v>
      </c>
      <c r="G1" s="16">
        <v>6.0</v>
      </c>
      <c r="I1" s="15"/>
    </row>
    <row r="2">
      <c r="A2" s="16" t="s">
        <v>29</v>
      </c>
      <c r="B2" s="16">
        <v>2.0</v>
      </c>
      <c r="C2" s="16">
        <v>5.0</v>
      </c>
      <c r="D2" s="16">
        <v>8.0</v>
      </c>
      <c r="E2" s="16">
        <v>6.0</v>
      </c>
      <c r="F2" s="16">
        <v>3.0</v>
      </c>
      <c r="G2" s="16">
        <v>1.0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86"/>
    <col customWidth="1" min="2" max="3" width="6.57"/>
    <col customWidth="1" min="4" max="4" width="6.71"/>
    <col customWidth="1" min="5" max="5" width="7.29"/>
    <col customWidth="1" min="6" max="6" width="6.71"/>
    <col customWidth="1" min="7" max="7" width="6.86"/>
  </cols>
  <sheetData>
    <row r="1">
      <c r="A1" s="16" t="s">
        <v>28</v>
      </c>
      <c r="B1" s="16">
        <v>1.0</v>
      </c>
      <c r="C1" s="16">
        <v>2.0</v>
      </c>
      <c r="D1" s="16">
        <v>3.0</v>
      </c>
      <c r="E1" s="16">
        <v>4.0</v>
      </c>
      <c r="F1" s="16">
        <v>5.0</v>
      </c>
      <c r="G1" s="16">
        <v>6.0</v>
      </c>
      <c r="I1" s="15"/>
    </row>
    <row r="2">
      <c r="A2" s="16" t="s">
        <v>29</v>
      </c>
      <c r="B2" s="16">
        <v>2.0</v>
      </c>
      <c r="C2" s="16">
        <v>5.0</v>
      </c>
      <c r="D2" s="16">
        <v>8.0</v>
      </c>
      <c r="E2" s="16">
        <v>6.0</v>
      </c>
      <c r="F2" s="16">
        <v>3.0</v>
      </c>
      <c r="G2" s="16">
        <v>1.0</v>
      </c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10.71"/>
    <col customWidth="1" min="3" max="3" width="8.86"/>
    <col customWidth="1" min="4" max="4" width="10.14"/>
    <col customWidth="1" min="5" max="5" width="11.0"/>
    <col customWidth="1" min="6" max="6" width="7.86"/>
  </cols>
  <sheetData>
    <row r="1">
      <c r="A1" s="24" t="s">
        <v>30</v>
      </c>
      <c r="B1" s="24" t="s">
        <v>31</v>
      </c>
      <c r="C1" s="24" t="s">
        <v>32</v>
      </c>
      <c r="D1" s="24" t="s">
        <v>33</v>
      </c>
      <c r="E1" s="24" t="s">
        <v>34</v>
      </c>
      <c r="F1" s="24" t="s">
        <v>21</v>
      </c>
      <c r="H1" s="15"/>
    </row>
    <row r="2">
      <c r="A2" s="24" t="s">
        <v>2</v>
      </c>
      <c r="B2" s="24">
        <v>7.0</v>
      </c>
      <c r="C2" s="24">
        <v>9.0</v>
      </c>
      <c r="D2" s="24">
        <v>3.0</v>
      </c>
      <c r="E2" s="24">
        <v>2.0</v>
      </c>
      <c r="F2" s="24">
        <v>6.0</v>
      </c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9.86"/>
    <col customWidth="1" min="3" max="3" width="8.43"/>
    <col customWidth="1" min="4" max="4" width="10.14"/>
    <col customWidth="1" min="5" max="5" width="11.71"/>
    <col customWidth="1" min="6" max="6" width="8.29"/>
  </cols>
  <sheetData>
    <row r="1">
      <c r="A1" s="24" t="s">
        <v>30</v>
      </c>
      <c r="B1" s="24" t="s">
        <v>31</v>
      </c>
      <c r="C1" s="24" t="s">
        <v>32</v>
      </c>
      <c r="D1" s="24" t="s">
        <v>33</v>
      </c>
      <c r="E1" s="24" t="s">
        <v>34</v>
      </c>
      <c r="F1" s="24" t="s">
        <v>21</v>
      </c>
      <c r="H1" s="15"/>
    </row>
    <row r="2">
      <c r="A2" s="24" t="s">
        <v>2</v>
      </c>
      <c r="B2" s="24">
        <v>7.0</v>
      </c>
      <c r="C2" s="24">
        <v>9.0</v>
      </c>
      <c r="D2" s="24">
        <v>3.0</v>
      </c>
      <c r="E2" s="24">
        <v>2.0</v>
      </c>
      <c r="F2" s="24">
        <v>6.0</v>
      </c>
    </row>
  </sheetData>
  <drawing r:id="rId1"/>
</worksheet>
</file>